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6" activeTab="18"/>
  </bookViews>
  <sheets>
    <sheet name="Annex A - PART I" sheetId="1" r:id="rId1"/>
    <sheet name="BASTAR" sheetId="2" r:id="rId2"/>
    <sheet name="BIJAPUR" sheetId="3" r:id="rId3"/>
    <sheet name="BILASPUR" sheetId="4" r:id="rId4"/>
    <sheet name="DANTEWADA" sheetId="5" r:id="rId5"/>
    <sheet name="DHAMTARI" sheetId="6" r:id="rId6"/>
    <sheet name="DURG" sheetId="7" r:id="rId7"/>
    <sheet name="JANJGIR" sheetId="8" r:id="rId8"/>
    <sheet name="JASHPUR" sheetId="9" r:id="rId9"/>
    <sheet name="KANKER" sheetId="10" r:id="rId10"/>
    <sheet name="KAWARDHA" sheetId="11" r:id="rId11"/>
    <sheet name="KORBA" sheetId="12" r:id="rId12"/>
    <sheet name="KORIYA" sheetId="13" r:id="rId13"/>
    <sheet name="MAHASAMUND" sheetId="14" r:id="rId14"/>
    <sheet name="NARAYANUR" sheetId="15" r:id="rId15"/>
    <sheet name="RAIGARH" sheetId="16" r:id="rId16"/>
    <sheet name="RAIPUR" sheetId="17" r:id="rId17"/>
    <sheet name="RAJNANDGAON" sheetId="18" r:id="rId18"/>
    <sheet name="SARGUJA" sheetId="19" r:id="rId19"/>
    <sheet name="SUMMARY" sheetId="20" r:id="rId20"/>
  </sheets>
  <definedNames>
    <definedName name="_xlnm.Print_Area" localSheetId="1">'BASTAR'!$A$1:$Y$49</definedName>
    <definedName name="_xlnm.Print_Titles" localSheetId="1">'BASTAR'!$7:$10</definedName>
    <definedName name="_xlnm.Print_Area" localSheetId="2">'BIJAPUR'!$A$1:$Y$49</definedName>
    <definedName name="_xlnm.Print_Titles" localSheetId="2">'BIJAPUR'!$7:$10</definedName>
    <definedName name="_xlnm.Print_Area" localSheetId="3">'BILASPUR'!$A$1:$Y$49</definedName>
    <definedName name="_xlnm.Print_Titles" localSheetId="3">'BILASPUR'!$7:$10</definedName>
    <definedName name="_xlnm.Print_Area" localSheetId="4">'DANTEWADA'!$A$1:$Y$49</definedName>
    <definedName name="_xlnm.Print_Titles" localSheetId="4">'DANTEWADA'!$7:$10</definedName>
    <definedName name="_xlnm.Print_Area" localSheetId="5">'DHAMTARI'!$A$1:$Y$49</definedName>
    <definedName name="_xlnm.Print_Titles" localSheetId="5">'DHAMTARI'!$7:$10</definedName>
    <definedName name="_xlnm.Print_Area" localSheetId="6">'DURG'!$A$1:$Y$49</definedName>
    <definedName name="_xlnm.Print_Titles" localSheetId="6">'DURG'!$6:$10</definedName>
    <definedName name="_xlnm.Print_Area" localSheetId="7">'JANJGIR'!$A$1:$Y$49</definedName>
    <definedName name="_xlnm.Print_Titles" localSheetId="7">'JANJGIR'!$7:$10</definedName>
    <definedName name="_xlnm.Print_Area" localSheetId="8">'JASHPUR'!$A$1:$Y$49</definedName>
    <definedName name="_xlnm.Print_Titles" localSheetId="8">'JASHPUR'!$7:$10</definedName>
    <definedName name="_xlnm.Print_Area" localSheetId="9">'KANKER'!$A$1:$Y$49</definedName>
    <definedName name="_xlnm.Print_Titles" localSheetId="9">'KANKER'!$7:$10</definedName>
    <definedName name="_xlnm.Print_Area" localSheetId="10">'KAWARDHA'!$A$1:$Y$49</definedName>
    <definedName name="_xlnm.Print_Titles" localSheetId="10">'KAWARDHA'!$7:$10</definedName>
    <definedName name="_xlnm.Print_Area" localSheetId="11">'KORBA'!$A$1:$Y$49</definedName>
    <definedName name="_xlnm.Print_Titles" localSheetId="11">'KORBA'!$7:$10</definedName>
    <definedName name="_xlnm.Print_Area" localSheetId="12">'KORIYA'!$A$1:$Y$49</definedName>
    <definedName name="_xlnm.Print_Titles" localSheetId="12">'KORIYA'!$7:$10</definedName>
    <definedName name="_xlnm.Print_Area" localSheetId="13">'MAHASAMUND'!$A$1:$Y$49</definedName>
    <definedName name="_xlnm.Print_Titles" localSheetId="13">'MAHASAMUND'!$7:$10</definedName>
    <definedName name="_xlnm.Print_Area" localSheetId="14">'NARAYANUR'!$A$1:$Y$49</definedName>
    <definedName name="_xlnm.Print_Titles" localSheetId="14">'NARAYANUR'!$7:$10</definedName>
    <definedName name="_xlnm.Print_Area" localSheetId="15">'RAIGARH'!$A$1:$Y$49</definedName>
    <definedName name="_xlnm.Print_Titles" localSheetId="15">'RAIGARH'!$7:$10</definedName>
    <definedName name="_xlnm.Print_Area" localSheetId="16">'RAIPUR'!$A$1:$Y$49</definedName>
    <definedName name="_xlnm.Print_Titles" localSheetId="16">'RAIPUR'!$7:$10</definedName>
    <definedName name="_xlnm.Print_Area" localSheetId="17">'RAJNANDGAON'!$A$1:$Y$49</definedName>
    <definedName name="_xlnm.Print_Titles" localSheetId="17">'RAJNANDGAON'!$7:$10</definedName>
    <definedName name="_xlnm.Print_Area" localSheetId="18">'SARGUJA'!$A$1:$Y$49</definedName>
    <definedName name="_xlnm.Print_Titles" localSheetId="18">'SARGUJA'!$7:$10</definedName>
    <definedName name="Excel_BuiltIn_Print_Area" localSheetId="1">'BASTAR'!$A$1:$Z$49</definedName>
    <definedName name="Excel_BuiltIn_Print_Titles" localSheetId="1">'BASTAR'!$A$7:$IU$10</definedName>
    <definedName name="Excel_BuiltIn_Print_Titles" localSheetId="13">'MAHASAMUND'!$A$7:$IU$10</definedName>
    <definedName name="Excel_BuiltIn_Print_Titles" localSheetId="14">'NARAYANUR'!$A$7:$IU$10</definedName>
    <definedName name="Excel_BuiltIn_Print_Titles" localSheetId="15">'RAIGARH'!$A$7:$IU$10</definedName>
    <definedName name="Excel_BuiltIn_Print_Titles" localSheetId="16">'RAIPUR'!$A$7:$IU$10</definedName>
    <definedName name="Excel_BuiltIn_Print_Titles" localSheetId="17">'RAJNANDGAON'!$A$7:$IU$10</definedName>
    <definedName name="Excel_BuiltIn_Print_Titles" localSheetId="18">'SARGUJA'!$A$7:$IU$10</definedName>
    <definedName name="Excel_BuiltIn_Print_Titles" localSheetId="2">'BIJAPUR'!$A$7:$IU$10</definedName>
    <definedName name="Excel_BuiltIn_Print_Titles" localSheetId="3">'BILASPUR'!$A$7:$IU$10</definedName>
    <definedName name="Excel_BuiltIn_Print_Titles" localSheetId="4">'DANTEWADA'!$A$7:$IU$10</definedName>
    <definedName name="Excel_BuiltIn_Print_Titles" localSheetId="5">'DHAMTARI'!$A$7:$IU$10</definedName>
    <definedName name="Excel_BuiltIn_Print_Titles" localSheetId="6">'DURG'!$A$6:$IU$10</definedName>
    <definedName name="Excel_BuiltIn_Print_Titles" localSheetId="7">'JANJGIR'!$A$7:$IU$10</definedName>
    <definedName name="Excel_BuiltIn_Print_Titles" localSheetId="8">'JASHPUR'!$A$7:$IU$10</definedName>
    <definedName name="Excel_BuiltIn_Print_Titles" localSheetId="9">'KANKER'!$A$7:$IU$10</definedName>
    <definedName name="Excel_BuiltIn_Print_Titles" localSheetId="10">'KAWARDHA'!$A$7:$IU$10</definedName>
    <definedName name="Excel_BuiltIn_Print_Titles" localSheetId="11">'KORBA'!$A$7:$IU$10</definedName>
    <definedName name="Excel_BuiltIn_Print_Titles" localSheetId="12">'KORIYA'!$A$7:$IU$10</definedName>
  </definedNames>
  <calcPr fullCalcOnLoad="1"/>
</workbook>
</file>

<file path=xl/sharedStrings.xml><?xml version="1.0" encoding="utf-8"?>
<sst xmlns="http://schemas.openxmlformats.org/spreadsheetml/2006/main" count="4189" uniqueCount="93">
  <si>
    <t xml:space="preserve">Financial Inclusion - Roadmap for providing banking services in every village having population  
Identification of unbanked villages  
</t>
  </si>
  <si>
    <t xml:space="preserve">    below 2000 –Identification of unbanked villages  </t>
  </si>
  <si>
    <t>Annex A -Part I</t>
  </si>
  <si>
    <t>One time statement to be submitted along with Roadmap</t>
  </si>
  <si>
    <t>Name of State/UT: CHHATTISGARH                               Name of RBI Regional Office:RAIPUR</t>
  </si>
  <si>
    <t>SR</t>
  </si>
  <si>
    <t>Name of the District</t>
  </si>
  <si>
    <t>Total number of villages with &lt; 2000 population</t>
  </si>
  <si>
    <t>Number of Villages  with &lt;  2000 population already having a bank branch of Scheduled Commercial Bank/ BC</t>
  </si>
  <si>
    <t>Number of unbanked villages along with proposed  Plan to cover up these villages</t>
  </si>
  <si>
    <t>Branches</t>
  </si>
  <si>
    <t xml:space="preserve">BC </t>
  </si>
  <si>
    <t>Other modes</t>
  </si>
  <si>
    <t>BC locations</t>
  </si>
  <si>
    <t>Frequency of BC visits</t>
  </si>
  <si>
    <t>BASTAR</t>
  </si>
  <si>
    <t>Two or more</t>
  </si>
  <si>
    <t>BIJAPUR</t>
  </si>
  <si>
    <t>BILASPUR</t>
  </si>
  <si>
    <t>DANTEWADA</t>
  </si>
  <si>
    <t>DHAMTARI</t>
  </si>
  <si>
    <t>DURG</t>
  </si>
  <si>
    <t>JANJGIR-CHAMPA</t>
  </si>
  <si>
    <t>JASHPUR NAGAR</t>
  </si>
  <si>
    <t>KANKER</t>
  </si>
  <si>
    <t>KAWARDHA</t>
  </si>
  <si>
    <t>KORBA</t>
  </si>
  <si>
    <t>KORIYA</t>
  </si>
  <si>
    <t>MAHASAMUND</t>
  </si>
  <si>
    <t>NARAYANPUR</t>
  </si>
  <si>
    <t>RAIGARH</t>
  </si>
  <si>
    <t>RAIPUR</t>
  </si>
  <si>
    <t>RAJNANDGAON</t>
  </si>
  <si>
    <t>SARGUJA</t>
  </si>
  <si>
    <t>TOTAL</t>
  </si>
  <si>
    <t>Financial Inclusion - Roadmap for providing banking services in every village having population below 2000 – Allotment of villages</t>
  </si>
  <si>
    <t xml:space="preserve"> Annex A-Part II</t>
  </si>
  <si>
    <t>One time Statement of Roadmap</t>
  </si>
  <si>
    <t>Name of State/UT:CHHATTISGARH</t>
  </si>
  <si>
    <t>Name of the Regional Office: RAIPUR</t>
  </si>
  <si>
    <t>Name of Scheduled Commercial Bank selected for allotment of villages with &lt;  2000 population</t>
  </si>
  <si>
    <t>No. of villages allotted</t>
  </si>
  <si>
    <t>Roadmap - No. of outlets to be opened in allotted villages upto ----</t>
  </si>
  <si>
    <t>Beyond April 2015</t>
  </si>
  <si>
    <t>No of BCs</t>
  </si>
  <si>
    <t>No of visits per BC per fortnight</t>
  </si>
  <si>
    <t>Other  modes</t>
  </si>
  <si>
    <t>Sub-Total-  March 2013</t>
  </si>
  <si>
    <t>Sub-Total March 2014</t>
  </si>
  <si>
    <t>BC visits</t>
  </si>
  <si>
    <t>Sub-Total   March 2015</t>
  </si>
  <si>
    <t>Sub-Total Beyond Apr 15</t>
  </si>
  <si>
    <t>ALLAHABAD BANK</t>
  </si>
  <si>
    <t>2 or more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</si>
  <si>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</si>
  <si>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</si>
  <si>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</si>
  <si>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</si>
  <si>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</si>
  <si>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</si>
  <si>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</si>
  <si>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</si>
  <si>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</si>
  <si>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</si>
  <si>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</si>
  <si>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COMM.</t>
  </si>
  <si>
    <t>PUNJAB &amp;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</si>
  <si>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</si>
  <si>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</si>
  <si>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</si>
  <si>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</si>
  <si>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</si>
  <si>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</si>
  <si>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</si>
  <si>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AXIS BANK</t>
  </si>
  <si>
    <t>FEDERAL BANK</t>
  </si>
  <si>
    <t>HDFC BANK LTD</t>
  </si>
  <si>
    <t>ICICI BANK</t>
  </si>
  <si>
    <t>INDUSIND BANK</t>
  </si>
  <si>
    <t>ING VYSYA BANK</t>
  </si>
  <si>
    <t>J &amp; K BANK</t>
  </si>
  <si>
    <t>KARNATAKA BANK LTD</t>
  </si>
  <si>
    <t>KARUR VYSHYA BANK</t>
  </si>
  <si>
    <t>KOTAK MAHINDRA BANK</t>
  </si>
  <si>
    <t>LAXMI VILAS BANK</t>
  </si>
  <si>
    <t>SOUTH INDIAN BANK</t>
  </si>
  <si>
    <t>YES BANK LTD</t>
  </si>
  <si>
    <t>APEX BANK</t>
  </si>
  <si>
    <t>DRG RJN RRB</t>
  </si>
  <si>
    <t>CHATTISGARH RRB</t>
  </si>
  <si>
    <t>SURGUJA RRB</t>
  </si>
  <si>
    <t>JANJGIR</t>
  </si>
  <si>
    <t>ALL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</si>
</sst>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MM\-YY"/>
    <numFmt numFmtId="167" formatCode="0"/>
    <numFmt numFmtId="168" formatCode="#"/>
    <numFmt numFmtId="169" formatCode="MMM\-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8"/>
      <name val="Calibri"/>
      <family val="2"/>
    </font>
    <font>
      <b/>
      <sz val="10"/>
      <color indexed="4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.05"/>
      <color indexed="8"/>
      <name val="Times New Roman"/>
      <family val="1"/>
    </font>
    <font>
      <b/>
      <sz val="11.05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4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10" xfId="0" applyFont="1" applyBorder="1" applyAlignment="1">
      <alignment/>
    </xf>
    <xf numFmtId="164" fontId="22" fillId="0" borderId="11" xfId="0" applyFont="1" applyBorder="1" applyAlignment="1">
      <alignment/>
    </xf>
    <xf numFmtId="164" fontId="19" fillId="0" borderId="11" xfId="0" applyFont="1" applyBorder="1" applyAlignment="1">
      <alignment/>
    </xf>
    <xf numFmtId="164" fontId="21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4" fontId="21" fillId="0" borderId="13" xfId="0" applyFont="1" applyBorder="1" applyAlignment="1">
      <alignment vertical="top"/>
    </xf>
    <xf numFmtId="164" fontId="19" fillId="0" borderId="0" xfId="0" applyFont="1" applyBorder="1" applyAlignment="1">
      <alignment/>
    </xf>
    <xf numFmtId="164" fontId="19" fillId="0" borderId="14" xfId="0" applyFont="1" applyBorder="1" applyAlignment="1">
      <alignment/>
    </xf>
    <xf numFmtId="164" fontId="21" fillId="0" borderId="10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23" fillId="0" borderId="18" xfId="0" applyFont="1" applyBorder="1" applyAlignment="1">
      <alignment vertical="top"/>
    </xf>
    <xf numFmtId="164" fontId="23" fillId="0" borderId="14" xfId="0" applyFont="1" applyBorder="1" applyAlignment="1">
      <alignment vertical="top" wrapText="1"/>
    </xf>
    <xf numFmtId="164" fontId="23" fillId="0" borderId="14" xfId="0" applyFont="1" applyBorder="1" applyAlignment="1">
      <alignment horizontal="center" vertical="top" wrapText="1"/>
    </xf>
    <xf numFmtId="164" fontId="23" fillId="0" borderId="18" xfId="0" applyFont="1" applyBorder="1" applyAlignment="1">
      <alignment horizontal="center" vertical="top" wrapText="1"/>
    </xf>
    <xf numFmtId="164" fontId="23" fillId="0" borderId="19" xfId="0" applyFont="1" applyBorder="1" applyAlignment="1">
      <alignment vertical="top"/>
    </xf>
    <xf numFmtId="164" fontId="23" fillId="0" borderId="20" xfId="0" applyFont="1" applyBorder="1" applyAlignment="1">
      <alignment vertical="top" wrapText="1"/>
    </xf>
    <xf numFmtId="164" fontId="21" fillId="0" borderId="20" xfId="0" applyFont="1" applyBorder="1" applyAlignment="1">
      <alignment vertical="top" wrapText="1"/>
    </xf>
    <xf numFmtId="164" fontId="21" fillId="0" borderId="20" xfId="0" applyFont="1" applyBorder="1" applyAlignment="1">
      <alignment horizontal="center" vertical="top" wrapText="1"/>
    </xf>
    <xf numFmtId="164" fontId="23" fillId="0" borderId="0" xfId="0" applyFont="1" applyBorder="1" applyAlignment="1">
      <alignment vertical="top" wrapText="1"/>
    </xf>
    <xf numFmtId="164" fontId="21" fillId="0" borderId="19" xfId="0" applyFont="1" applyBorder="1" applyAlignment="1">
      <alignment vertical="top"/>
    </xf>
    <xf numFmtId="164" fontId="21" fillId="0" borderId="21" xfId="0" applyFont="1" applyBorder="1" applyAlignment="1">
      <alignment horizontal="center" vertical="center" wrapText="1"/>
    </xf>
    <xf numFmtId="164" fontId="21" fillId="0" borderId="20" xfId="0" applyFont="1" applyBorder="1" applyAlignment="1">
      <alignment horizontal="center" vertical="center" wrapText="1"/>
    </xf>
    <xf numFmtId="164" fontId="21" fillId="0" borderId="0" xfId="0" applyFont="1" applyBorder="1" applyAlignment="1">
      <alignment/>
    </xf>
    <xf numFmtId="164" fontId="21" fillId="0" borderId="19" xfId="0" applyFont="1" applyBorder="1" applyAlignment="1">
      <alignment horizontal="right" wrapText="1"/>
    </xf>
    <xf numFmtId="164" fontId="21" fillId="0" borderId="22" xfId="0" applyFont="1" applyBorder="1" applyAlignment="1">
      <alignment vertical="top" wrapText="1"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23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0" fillId="0" borderId="19" xfId="0" applyFont="1" applyBorder="1" applyAlignment="1">
      <alignment horizontal="right"/>
    </xf>
    <xf numFmtId="164" fontId="26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19" xfId="0" applyBorder="1" applyAlignment="1">
      <alignment horizontal="right"/>
    </xf>
    <xf numFmtId="164" fontId="20" fillId="0" borderId="19" xfId="0" applyFont="1" applyBorder="1" applyAlignment="1">
      <alignment horizontal="center"/>
    </xf>
    <xf numFmtId="164" fontId="19" fillId="0" borderId="19" xfId="0" applyFont="1" applyBorder="1" applyAlignment="1">
      <alignment/>
    </xf>
    <xf numFmtId="164" fontId="19" fillId="0" borderId="19" xfId="0" applyFont="1" applyBorder="1" applyAlignment="1">
      <alignment/>
    </xf>
    <xf numFmtId="164" fontId="22" fillId="0" borderId="19" xfId="0" applyFont="1" applyBorder="1" applyAlignment="1">
      <alignment/>
    </xf>
    <xf numFmtId="164" fontId="23" fillId="0" borderId="19" xfId="0" applyFont="1" applyBorder="1" applyAlignment="1">
      <alignment vertical="top" wrapText="1"/>
    </xf>
    <xf numFmtId="164" fontId="22" fillId="0" borderId="19" xfId="0" applyFont="1" applyBorder="1" applyAlignment="1">
      <alignment horizontal="center" vertical="top" wrapText="1"/>
    </xf>
    <xf numFmtId="166" fontId="23" fillId="0" borderId="19" xfId="0" applyNumberFormat="1" applyFont="1" applyBorder="1" applyAlignment="1">
      <alignment horizontal="center" vertical="top" wrapText="1"/>
    </xf>
    <xf numFmtId="164" fontId="23" fillId="0" borderId="19" xfId="0" applyFont="1" applyBorder="1" applyAlignment="1">
      <alignment horizontal="center" vertical="top" wrapText="1"/>
    </xf>
    <xf numFmtId="164" fontId="0" fillId="0" borderId="20" xfId="0" applyBorder="1" applyAlignment="1">
      <alignment/>
    </xf>
    <xf numFmtId="164" fontId="23" fillId="0" borderId="19" xfId="0" applyFont="1" applyBorder="1" applyAlignment="1">
      <alignment horizontal="center" vertical="top" textRotation="90" wrapText="1"/>
    </xf>
    <xf numFmtId="164" fontId="27" fillId="0" borderId="19" xfId="0" applyFont="1" applyBorder="1" applyAlignment="1">
      <alignment horizontal="center" vertical="top" textRotation="90" wrapText="1"/>
    </xf>
    <xf numFmtId="164" fontId="23" fillId="0" borderId="19" xfId="0" applyFont="1" applyBorder="1" applyAlignment="1">
      <alignment horizontal="justify" vertical="top" textRotation="90" wrapText="1"/>
    </xf>
    <xf numFmtId="164" fontId="28" fillId="0" borderId="19" xfId="0" applyFont="1" applyBorder="1" applyAlignment="1">
      <alignment horizontal="center" vertical="top" textRotation="90" wrapText="1"/>
    </xf>
    <xf numFmtId="164" fontId="23" fillId="0" borderId="19" xfId="0" applyFont="1" applyBorder="1" applyAlignment="1">
      <alignment vertical="top" textRotation="90" wrapText="1"/>
    </xf>
    <xf numFmtId="164" fontId="29" fillId="0" borderId="19" xfId="0" applyFont="1" applyBorder="1" applyAlignment="1">
      <alignment horizontal="center" vertical="top" textRotation="90" wrapText="1"/>
    </xf>
    <xf numFmtId="164" fontId="22" fillId="0" borderId="19" xfId="0" applyFont="1" applyBorder="1" applyAlignment="1">
      <alignment/>
    </xf>
    <xf numFmtId="164" fontId="21" fillId="0" borderId="19" xfId="0" applyFont="1" applyBorder="1" applyAlignment="1">
      <alignment wrapText="1"/>
    </xf>
    <xf numFmtId="164" fontId="30" fillId="0" borderId="19" xfId="0" applyFont="1" applyBorder="1" applyAlignment="1">
      <alignment/>
    </xf>
    <xf numFmtId="167" fontId="21" fillId="0" borderId="19" xfId="0" applyNumberFormat="1" applyFont="1" applyBorder="1" applyAlignment="1">
      <alignment wrapText="1"/>
    </xf>
    <xf numFmtId="167" fontId="31" fillId="0" borderId="19" xfId="0" applyNumberFormat="1" applyFont="1" applyBorder="1" applyAlignment="1">
      <alignment wrapText="1"/>
    </xf>
    <xf numFmtId="167" fontId="21" fillId="0" borderId="19" xfId="0" applyNumberFormat="1" applyFont="1" applyBorder="1" applyAlignment="1">
      <alignment vertical="top" wrapText="1"/>
    </xf>
    <xf numFmtId="168" fontId="31" fillId="0" borderId="19" xfId="0" applyNumberFormat="1" applyFont="1" applyBorder="1" applyAlignment="1">
      <alignment wrapText="1"/>
    </xf>
    <xf numFmtId="168" fontId="21" fillId="0" borderId="19" xfId="0" applyNumberFormat="1" applyFont="1" applyBorder="1" applyAlignment="1">
      <alignment wrapText="1"/>
    </xf>
    <xf numFmtId="167" fontId="32" fillId="0" borderId="19" xfId="0" applyNumberFormat="1" applyFont="1" applyBorder="1" applyAlignment="1">
      <alignment wrapText="1"/>
    </xf>
    <xf numFmtId="164" fontId="19" fillId="0" borderId="0" xfId="0" applyFont="1" applyBorder="1" applyAlignment="1">
      <alignment/>
    </xf>
    <xf numFmtId="164" fontId="21" fillId="0" borderId="19" xfId="0" applyFont="1" applyBorder="1" applyAlignment="1">
      <alignment vertical="top" wrapText="1"/>
    </xf>
    <xf numFmtId="167" fontId="21" fillId="0" borderId="19" xfId="0" applyNumberFormat="1" applyFont="1" applyBorder="1" applyAlignment="1">
      <alignment/>
    </xf>
    <xf numFmtId="168" fontId="21" fillId="0" borderId="19" xfId="0" applyNumberFormat="1" applyFont="1" applyBorder="1" applyAlignment="1">
      <alignment/>
    </xf>
    <xf numFmtId="164" fontId="33" fillId="0" borderId="0" xfId="0" applyFont="1" applyAlignment="1">
      <alignment/>
    </xf>
    <xf numFmtId="164" fontId="21" fillId="0" borderId="20" xfId="0" applyFont="1" applyBorder="1" applyAlignment="1">
      <alignment/>
    </xf>
    <xf numFmtId="164" fontId="34" fillId="0" borderId="0" xfId="61" applyFont="1" applyBorder="1" applyAlignment="1">
      <alignment horizontal="center" vertical="top" wrapText="1"/>
      <protection/>
    </xf>
    <xf numFmtId="166" fontId="34" fillId="0" borderId="24" xfId="61" applyNumberFormat="1" applyFont="1" applyBorder="1" applyAlignment="1">
      <alignment horizontal="center" vertical="top" wrapText="1"/>
      <protection/>
    </xf>
    <xf numFmtId="164" fontId="23" fillId="0" borderId="0" xfId="61" applyFont="1" applyBorder="1" applyAlignment="1">
      <alignment vertical="top" wrapText="1"/>
      <protection/>
    </xf>
    <xf numFmtId="164" fontId="0" fillId="0" borderId="0" xfId="62">
      <alignment/>
      <protection/>
    </xf>
    <xf numFmtId="164" fontId="23" fillId="0" borderId="0" xfId="61" applyFont="1" applyBorder="1" applyAlignment="1">
      <alignment horizontal="center" vertical="top" textRotation="90" wrapText="1"/>
      <protection/>
    </xf>
    <xf numFmtId="164" fontId="0" fillId="0" borderId="0" xfId="62" applyAlignment="1">
      <alignment vertical="top"/>
      <protection/>
    </xf>
    <xf numFmtId="164" fontId="0" fillId="0" borderId="0" xfId="62" applyAlignment="1">
      <alignment vertical="top" wrapText="1"/>
      <protection/>
    </xf>
    <xf numFmtId="164" fontId="28" fillId="0" borderId="20" xfId="61" applyFont="1" applyBorder="1" applyAlignment="1">
      <alignment horizontal="center" vertical="top" textRotation="90" wrapText="1"/>
      <protection/>
    </xf>
    <xf numFmtId="164" fontId="29" fillId="0" borderId="20" xfId="61" applyFont="1" applyBorder="1" applyAlignment="1">
      <alignment horizontal="center" vertical="top" textRotation="90" wrapText="1"/>
      <protection/>
    </xf>
    <xf numFmtId="164" fontId="27" fillId="0" borderId="0" xfId="61" applyFont="1" applyBorder="1" applyAlignment="1">
      <alignment horizontal="center" vertical="top" textRotation="90" wrapText="1"/>
      <protection/>
    </xf>
    <xf numFmtId="164" fontId="22" fillId="0" borderId="20" xfId="0" applyFont="1" applyBorder="1" applyAlignment="1">
      <alignment/>
    </xf>
    <xf numFmtId="164" fontId="35" fillId="0" borderId="19" xfId="0" applyFont="1" applyBorder="1" applyAlignment="1">
      <alignment horizontal="center" vertical="top" textRotation="90" wrapText="1"/>
    </xf>
    <xf numFmtId="164" fontId="21" fillId="0" borderId="20" xfId="0" applyFont="1" applyBorder="1" applyAlignment="1">
      <alignment wrapText="1"/>
    </xf>
    <xf numFmtId="167" fontId="30" fillId="0" borderId="19" xfId="0" applyNumberFormat="1" applyFont="1" applyBorder="1" applyAlignment="1">
      <alignment wrapText="1"/>
    </xf>
    <xf numFmtId="164" fontId="19" fillId="0" borderId="20" xfId="0" applyFont="1" applyBorder="1" applyAlignment="1">
      <alignment/>
    </xf>
    <xf numFmtId="164" fontId="20" fillId="0" borderId="20" xfId="0" applyFont="1" applyBorder="1" applyAlignment="1">
      <alignment horizontal="center"/>
    </xf>
    <xf numFmtId="164" fontId="20" fillId="0" borderId="20" xfId="0" applyFont="1" applyBorder="1" applyAlignment="1">
      <alignment horizontal="right"/>
    </xf>
    <xf numFmtId="164" fontId="19" fillId="0" borderId="20" xfId="0" applyFont="1" applyBorder="1" applyAlignment="1">
      <alignment/>
    </xf>
    <xf numFmtId="164" fontId="22" fillId="0" borderId="20" xfId="0" applyFont="1" applyBorder="1" applyAlignment="1">
      <alignment/>
    </xf>
    <xf numFmtId="164" fontId="22" fillId="0" borderId="20" xfId="0" applyFont="1" applyBorder="1" applyAlignment="1">
      <alignment horizontal="center" vertical="top" wrapText="1"/>
    </xf>
    <xf numFmtId="166" fontId="23" fillId="0" borderId="20" xfId="0" applyNumberFormat="1" applyFont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textRotation="90" wrapText="1"/>
    </xf>
    <xf numFmtId="164" fontId="27" fillId="0" borderId="20" xfId="0" applyFont="1" applyBorder="1" applyAlignment="1">
      <alignment horizontal="center" vertical="top" textRotation="90" wrapText="1"/>
    </xf>
    <xf numFmtId="164" fontId="23" fillId="0" borderId="20" xfId="0" applyFont="1" applyBorder="1" applyAlignment="1">
      <alignment horizontal="justify" vertical="top" textRotation="90" wrapText="1"/>
    </xf>
    <xf numFmtId="164" fontId="28" fillId="0" borderId="20" xfId="0" applyFont="1" applyBorder="1" applyAlignment="1">
      <alignment horizontal="center" vertical="top" textRotation="90" wrapText="1"/>
    </xf>
    <xf numFmtId="164" fontId="23" fillId="0" borderId="20" xfId="0" applyFont="1" applyBorder="1" applyAlignment="1">
      <alignment vertical="top" textRotation="90" wrapText="1"/>
    </xf>
    <xf numFmtId="164" fontId="29" fillId="0" borderId="20" xfId="0" applyFont="1" applyBorder="1" applyAlignment="1">
      <alignment horizontal="center" vertical="top" textRotation="90" wrapText="1"/>
    </xf>
    <xf numFmtId="164" fontId="19" fillId="0" borderId="20" xfId="0" applyFont="1" applyBorder="1" applyAlignment="1">
      <alignment horizontal="right" wrapText="1"/>
    </xf>
    <xf numFmtId="164" fontId="35" fillId="0" borderId="20" xfId="0" applyFont="1" applyBorder="1" applyAlignment="1">
      <alignment/>
    </xf>
    <xf numFmtId="167" fontId="21" fillId="0" borderId="20" xfId="0" applyNumberFormat="1" applyFont="1" applyBorder="1" applyAlignment="1">
      <alignment vertical="top" wrapText="1"/>
    </xf>
    <xf numFmtId="167" fontId="31" fillId="0" borderId="20" xfId="0" applyNumberFormat="1" applyFont="1" applyBorder="1" applyAlignment="1">
      <alignment vertical="top" wrapText="1"/>
    </xf>
    <xf numFmtId="164" fontId="30" fillId="0" borderId="20" xfId="0" applyFont="1" applyBorder="1" applyAlignment="1">
      <alignment/>
    </xf>
    <xf numFmtId="167" fontId="21" fillId="0" borderId="20" xfId="0" applyNumberFormat="1" applyFont="1" applyBorder="1" applyAlignment="1">
      <alignment horizontal="center" vertical="top" wrapText="1"/>
    </xf>
    <xf numFmtId="167" fontId="32" fillId="0" borderId="20" xfId="0" applyNumberFormat="1" applyFont="1" applyBorder="1" applyAlignment="1">
      <alignment vertical="top" wrapText="1"/>
    </xf>
    <xf numFmtId="164" fontId="19" fillId="0" borderId="19" xfId="0" applyFont="1" applyBorder="1" applyAlignment="1">
      <alignment horizontal="right" wrapText="1"/>
    </xf>
    <xf numFmtId="164" fontId="35" fillId="0" borderId="19" xfId="0" applyFont="1" applyBorder="1" applyAlignment="1">
      <alignment/>
    </xf>
    <xf numFmtId="167" fontId="31" fillId="0" borderId="19" xfId="0" applyNumberFormat="1" applyFont="1" applyBorder="1" applyAlignment="1">
      <alignment vertical="top" wrapText="1"/>
    </xf>
    <xf numFmtId="167" fontId="19" fillId="0" borderId="19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6" fontId="34" fillId="0" borderId="0" xfId="61" applyNumberFormat="1" applyFont="1" applyBorder="1" applyAlignment="1">
      <alignment horizontal="center" vertical="top" wrapText="1"/>
      <protection/>
    </xf>
    <xf numFmtId="164" fontId="28" fillId="0" borderId="0" xfId="61" applyFont="1" applyBorder="1" applyAlignment="1">
      <alignment horizontal="center" vertical="top" textRotation="90" wrapText="1"/>
      <protection/>
    </xf>
    <xf numFmtId="164" fontId="29" fillId="0" borderId="0" xfId="61" applyFont="1" applyBorder="1" applyAlignment="1">
      <alignment horizontal="center" vertical="top" textRotation="90" wrapText="1"/>
      <protection/>
    </xf>
    <xf numFmtId="164" fontId="28" fillId="0" borderId="20" xfId="0" applyFont="1" applyBorder="1" applyAlignment="1">
      <alignment horizontal="right" wrapText="1"/>
    </xf>
    <xf numFmtId="164" fontId="36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164" fontId="36" fillId="0" borderId="19" xfId="0" applyFont="1" applyBorder="1" applyAlignment="1">
      <alignment/>
    </xf>
    <xf numFmtId="164" fontId="21" fillId="0" borderId="19" xfId="0" applyFont="1" applyBorder="1" applyAlignment="1">
      <alignment horizontal="center"/>
    </xf>
    <xf numFmtId="164" fontId="22" fillId="0" borderId="20" xfId="0" applyFont="1" applyBorder="1" applyAlignment="1">
      <alignment wrapText="1"/>
    </xf>
    <xf numFmtId="167" fontId="21" fillId="0" borderId="20" xfId="0" applyNumberFormat="1" applyFont="1" applyBorder="1" applyAlignment="1">
      <alignment wrapText="1"/>
    </xf>
    <xf numFmtId="167" fontId="31" fillId="0" borderId="20" xfId="0" applyNumberFormat="1" applyFont="1" applyBorder="1" applyAlignment="1">
      <alignment wrapText="1"/>
    </xf>
    <xf numFmtId="164" fontId="37" fillId="0" borderId="20" xfId="0" applyFont="1" applyBorder="1" applyAlignment="1">
      <alignment/>
    </xf>
    <xf numFmtId="167" fontId="32" fillId="0" borderId="20" xfId="0" applyNumberFormat="1" applyFont="1" applyBorder="1" applyAlignment="1">
      <alignment wrapText="1"/>
    </xf>
    <xf numFmtId="164" fontId="37" fillId="0" borderId="19" xfId="0" applyFont="1" applyBorder="1" applyAlignment="1">
      <alignment/>
    </xf>
    <xf numFmtId="164" fontId="19" fillId="0" borderId="0" xfId="0" applyFont="1" applyBorder="1" applyAlignment="1">
      <alignment wrapText="1"/>
    </xf>
    <xf numFmtId="167" fontId="19" fillId="0" borderId="0" xfId="0" applyNumberFormat="1" applyFont="1" applyBorder="1" applyAlignment="1">
      <alignment/>
    </xf>
    <xf numFmtId="164" fontId="21" fillId="0" borderId="20" xfId="0" applyFont="1" applyBorder="1" applyAlignment="1">
      <alignment horizontal="right" wrapText="1"/>
    </xf>
    <xf numFmtId="167" fontId="21" fillId="0" borderId="20" xfId="0" applyNumberFormat="1" applyFont="1" applyBorder="1" applyAlignment="1">
      <alignment/>
    </xf>
    <xf numFmtId="164" fontId="35" fillId="0" borderId="20" xfId="0" applyFont="1" applyBorder="1" applyAlignment="1">
      <alignment horizontal="center" vertical="top" textRotation="90" wrapText="1"/>
    </xf>
    <xf numFmtId="164" fontId="0" fillId="0" borderId="0" xfId="0" applyFont="1" applyAlignment="1">
      <alignment/>
    </xf>
    <xf numFmtId="164" fontId="21" fillId="0" borderId="19" xfId="0" applyFont="1" applyBorder="1" applyAlignment="1">
      <alignment horizontal="right"/>
    </xf>
    <xf numFmtId="164" fontId="21" fillId="0" borderId="19" xfId="0" applyFont="1" applyBorder="1" applyAlignment="1">
      <alignment/>
    </xf>
    <xf numFmtId="164" fontId="38" fillId="0" borderId="19" xfId="0" applyFont="1" applyBorder="1" applyAlignment="1">
      <alignment horizontal="center" vertical="top" wrapText="1"/>
    </xf>
    <xf numFmtId="166" fontId="21" fillId="0" borderId="19" xfId="0" applyNumberFormat="1" applyFont="1" applyBorder="1" applyAlignment="1">
      <alignment horizontal="center" vertical="top" wrapText="1"/>
    </xf>
    <xf numFmtId="164" fontId="21" fillId="0" borderId="19" xfId="0" applyFont="1" applyBorder="1" applyAlignment="1">
      <alignment horizontal="center" vertical="top" wrapText="1"/>
    </xf>
    <xf numFmtId="164" fontId="21" fillId="0" borderId="19" xfId="0" applyFont="1" applyBorder="1" applyAlignment="1">
      <alignment horizontal="center" vertical="top" textRotation="90" wrapText="1"/>
    </xf>
    <xf numFmtId="164" fontId="39" fillId="0" borderId="19" xfId="0" applyFont="1" applyBorder="1" applyAlignment="1">
      <alignment horizontal="center" vertical="top" textRotation="90" wrapText="1"/>
    </xf>
    <xf numFmtId="164" fontId="21" fillId="0" borderId="19" xfId="0" applyFont="1" applyBorder="1" applyAlignment="1">
      <alignment horizontal="justify" vertical="top" textRotation="90" wrapText="1"/>
    </xf>
    <xf numFmtId="164" fontId="31" fillId="0" borderId="19" xfId="0" applyFont="1" applyBorder="1" applyAlignment="1">
      <alignment horizontal="center" vertical="top" textRotation="90" wrapText="1"/>
    </xf>
    <xf numFmtId="164" fontId="21" fillId="0" borderId="19" xfId="0" applyFont="1" applyBorder="1" applyAlignment="1">
      <alignment vertical="top" textRotation="90" wrapText="1"/>
    </xf>
    <xf numFmtId="164" fontId="32" fillId="0" borderId="19" xfId="0" applyFont="1" applyBorder="1" applyAlignment="1">
      <alignment horizontal="center" vertical="top" textRotation="90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 9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90" zoomScaleSheetLayoutView="90" workbookViewId="0" topLeftCell="C10">
      <selection activeCell="I25" sqref="I25"/>
    </sheetView>
  </sheetViews>
  <sheetFormatPr defaultColWidth="9.140625" defaultRowHeight="15"/>
  <cols>
    <col min="1" max="1" width="4.00390625" style="1" customWidth="1"/>
    <col min="2" max="2" width="20.00390625" style="1" customWidth="1"/>
    <col min="3" max="3" width="13.7109375" style="1" customWidth="1"/>
    <col min="4" max="4" width="9.140625" style="1" customWidth="1"/>
    <col min="5" max="5" width="11.00390625" style="1" customWidth="1"/>
    <col min="6" max="6" width="11.57421875" style="1" customWidth="1"/>
    <col min="7" max="7" width="9.28125" style="1" customWidth="1"/>
    <col min="8" max="8" width="11.57421875" style="1" customWidth="1"/>
    <col min="9" max="9" width="13.8515625" style="1" customWidth="1"/>
    <col min="10" max="10" width="8.28125" style="1" customWidth="1"/>
    <col min="11" max="16384" width="9.140625" style="1" customWidth="1"/>
  </cols>
  <sheetData>
    <row r="1" spans="1:16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ht="12.75">
      <c r="A2" s="4" t="s">
        <v>1</v>
      </c>
    </row>
    <row r="3" ht="12.75">
      <c r="I3" s="5" t="s">
        <v>2</v>
      </c>
    </row>
    <row r="4" spans="1:10" ht="12.75">
      <c r="A4" s="6"/>
      <c r="B4" s="7" t="s">
        <v>3</v>
      </c>
      <c r="C4" s="7"/>
      <c r="D4" s="7"/>
      <c r="E4" s="7"/>
      <c r="F4" s="7"/>
      <c r="G4" s="7"/>
      <c r="H4" s="8"/>
      <c r="I4" s="9"/>
      <c r="J4" s="10"/>
    </row>
    <row r="5" spans="1:10" ht="12.75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4" t="s">
        <v>4</v>
      </c>
      <c r="B6" s="8"/>
      <c r="C6" s="8"/>
      <c r="D6" s="8"/>
      <c r="E6" s="8"/>
      <c r="F6" s="8"/>
      <c r="G6" s="8"/>
      <c r="H6" s="8"/>
      <c r="I6" s="8"/>
      <c r="J6" s="10"/>
    </row>
    <row r="7" spans="1:10" ht="12.75">
      <c r="A7" s="15"/>
      <c r="B7" s="16"/>
      <c r="C7" s="16"/>
      <c r="D7" s="16"/>
      <c r="E7" s="16"/>
      <c r="F7" s="16"/>
      <c r="G7" s="16"/>
      <c r="H7" s="16"/>
      <c r="I7" s="16"/>
      <c r="J7" s="17"/>
    </row>
    <row r="8" spans="1:10" ht="54" customHeight="1">
      <c r="A8" s="18" t="s">
        <v>5</v>
      </c>
      <c r="B8" s="19" t="s">
        <v>6</v>
      </c>
      <c r="C8" s="19" t="s">
        <v>7</v>
      </c>
      <c r="D8" s="20" t="s">
        <v>8</v>
      </c>
      <c r="E8" s="20"/>
      <c r="F8" s="20"/>
      <c r="G8" s="21" t="s">
        <v>9</v>
      </c>
      <c r="H8" s="21"/>
      <c r="I8" s="21"/>
      <c r="J8" s="21"/>
    </row>
    <row r="9" spans="1:11" ht="28.5" customHeight="1">
      <c r="A9" s="22"/>
      <c r="B9" s="23"/>
      <c r="C9" s="23"/>
      <c r="D9" s="24" t="s">
        <v>10</v>
      </c>
      <c r="E9" s="25" t="s">
        <v>11</v>
      </c>
      <c r="F9" s="24" t="s">
        <v>12</v>
      </c>
      <c r="G9" s="23" t="s">
        <v>10</v>
      </c>
      <c r="H9" s="23" t="s">
        <v>13</v>
      </c>
      <c r="I9" s="23" t="s">
        <v>14</v>
      </c>
      <c r="J9" s="23" t="s">
        <v>12</v>
      </c>
      <c r="K9" s="26"/>
    </row>
    <row r="10" spans="1:11" ht="12.75" customHeight="1">
      <c r="A10" s="27">
        <v>1</v>
      </c>
      <c r="B10" s="24" t="s">
        <v>15</v>
      </c>
      <c r="C10" s="24">
        <f>BASTAR!Y49</f>
        <v>1008</v>
      </c>
      <c r="D10" s="28">
        <v>5</v>
      </c>
      <c r="E10" s="29">
        <v>50</v>
      </c>
      <c r="F10" s="29">
        <v>99</v>
      </c>
      <c r="G10" s="24">
        <v>56</v>
      </c>
      <c r="H10" s="24">
        <v>798</v>
      </c>
      <c r="I10" s="24" t="s">
        <v>16</v>
      </c>
      <c r="J10" s="24"/>
      <c r="K10" s="30"/>
    </row>
    <row r="11" spans="1:11" ht="12.75">
      <c r="A11" s="31">
        <v>2</v>
      </c>
      <c r="B11" s="24" t="s">
        <v>17</v>
      </c>
      <c r="C11" s="24">
        <f>BIJAPUR!Y49</f>
        <v>683.0000000000001</v>
      </c>
      <c r="D11" s="29"/>
      <c r="E11" s="29">
        <v>16</v>
      </c>
      <c r="F11" s="29">
        <v>2</v>
      </c>
      <c r="G11" s="24">
        <f>2+10+10+13</f>
        <v>35</v>
      </c>
      <c r="H11" s="24">
        <v>630</v>
      </c>
      <c r="I11" s="24" t="s">
        <v>16</v>
      </c>
      <c r="J11" s="24"/>
      <c r="K11" s="30"/>
    </row>
    <row r="12" spans="1:11" ht="12.75">
      <c r="A12" s="31">
        <v>3</v>
      </c>
      <c r="B12" s="24" t="s">
        <v>18</v>
      </c>
      <c r="C12" s="24">
        <f>BILASPUR!Y49</f>
        <v>1438</v>
      </c>
      <c r="D12" s="29">
        <v>1</v>
      </c>
      <c r="E12" s="29">
        <v>58</v>
      </c>
      <c r="F12" s="29">
        <v>34</v>
      </c>
      <c r="G12" s="24">
        <v>73</v>
      </c>
      <c r="H12" s="24">
        <v>1272</v>
      </c>
      <c r="I12" s="24" t="s">
        <v>16</v>
      </c>
      <c r="J12" s="24"/>
      <c r="K12" s="30"/>
    </row>
    <row r="13" spans="1:11" ht="12.75">
      <c r="A13" s="31">
        <v>4</v>
      </c>
      <c r="B13" s="24" t="s">
        <v>19</v>
      </c>
      <c r="C13" s="24">
        <f>DANTEWADA!Y49</f>
        <v>568</v>
      </c>
      <c r="D13" s="29"/>
      <c r="E13" s="29">
        <v>37</v>
      </c>
      <c r="F13" s="29">
        <v>20</v>
      </c>
      <c r="G13" s="24">
        <v>28</v>
      </c>
      <c r="H13" s="24">
        <v>483</v>
      </c>
      <c r="I13" s="24" t="s">
        <v>16</v>
      </c>
      <c r="J13" s="24"/>
      <c r="K13" s="30"/>
    </row>
    <row r="14" spans="1:11" ht="12.75">
      <c r="A14" s="31">
        <v>5</v>
      </c>
      <c r="B14" s="24" t="s">
        <v>20</v>
      </c>
      <c r="C14" s="24">
        <f>DHAMTARI!Y49</f>
        <v>560</v>
      </c>
      <c r="D14" s="29">
        <v>3</v>
      </c>
      <c r="E14" s="29">
        <v>45</v>
      </c>
      <c r="F14" s="29">
        <v>50</v>
      </c>
      <c r="G14" s="24">
        <v>23</v>
      </c>
      <c r="H14" s="24">
        <v>439</v>
      </c>
      <c r="I14" s="24" t="s">
        <v>16</v>
      </c>
      <c r="J14" s="24"/>
      <c r="K14" s="30"/>
    </row>
    <row r="15" spans="1:11" ht="12.75">
      <c r="A15" s="31">
        <v>6</v>
      </c>
      <c r="B15" s="24" t="s">
        <v>21</v>
      </c>
      <c r="C15" s="24">
        <f>DURG!Y49</f>
        <v>1623</v>
      </c>
      <c r="D15" s="29"/>
      <c r="E15" s="29">
        <v>70</v>
      </c>
      <c r="F15" s="29">
        <v>51</v>
      </c>
      <c r="G15" s="24">
        <v>87</v>
      </c>
      <c r="H15" s="24">
        <v>1415</v>
      </c>
      <c r="I15" s="24" t="s">
        <v>16</v>
      </c>
      <c r="J15" s="24"/>
      <c r="K15" s="30"/>
    </row>
    <row r="16" spans="1:11" ht="14.25" customHeight="1">
      <c r="A16" s="31">
        <v>7</v>
      </c>
      <c r="B16" s="24" t="s">
        <v>22</v>
      </c>
      <c r="C16" s="24">
        <f>JANJGIR!Y49</f>
        <v>729</v>
      </c>
      <c r="D16" s="29"/>
      <c r="E16" s="29">
        <v>74</v>
      </c>
      <c r="F16" s="29">
        <v>66</v>
      </c>
      <c r="G16" s="24">
        <v>34</v>
      </c>
      <c r="H16" s="24">
        <v>555</v>
      </c>
      <c r="I16" s="24" t="s">
        <v>16</v>
      </c>
      <c r="J16" s="24"/>
      <c r="K16" s="30"/>
    </row>
    <row r="17" spans="1:11" ht="15.75" customHeight="1">
      <c r="A17" s="31">
        <v>8</v>
      </c>
      <c r="B17" s="24" t="s">
        <v>23</v>
      </c>
      <c r="C17" s="24">
        <f>JASHPUR!Y49</f>
        <v>702</v>
      </c>
      <c r="D17" s="29"/>
      <c r="E17" s="29">
        <v>71</v>
      </c>
      <c r="F17" s="29">
        <v>78</v>
      </c>
      <c r="G17" s="24">
        <v>35</v>
      </c>
      <c r="H17" s="24">
        <v>518</v>
      </c>
      <c r="I17" s="24" t="s">
        <v>16</v>
      </c>
      <c r="J17" s="24"/>
      <c r="K17" s="30"/>
    </row>
    <row r="18" spans="1:11" ht="12.75">
      <c r="A18" s="31">
        <v>9</v>
      </c>
      <c r="B18" s="24" t="s">
        <v>24</v>
      </c>
      <c r="C18" s="24">
        <f>KANKER!Y49</f>
        <v>1044.0000000000002</v>
      </c>
      <c r="D18" s="29"/>
      <c r="E18" s="29">
        <v>59</v>
      </c>
      <c r="F18" s="29">
        <v>58</v>
      </c>
      <c r="G18" s="24">
        <v>55</v>
      </c>
      <c r="H18" s="24">
        <v>872</v>
      </c>
      <c r="I18" s="24" t="s">
        <v>16</v>
      </c>
      <c r="J18" s="24"/>
      <c r="K18" s="30"/>
    </row>
    <row r="19" spans="1:11" ht="12.75">
      <c r="A19" s="31">
        <v>10</v>
      </c>
      <c r="B19" s="24" t="s">
        <v>25</v>
      </c>
      <c r="C19" s="24">
        <f>KAWARDHA!Y49</f>
        <v>922</v>
      </c>
      <c r="D19" s="29"/>
      <c r="E19" s="29">
        <v>14</v>
      </c>
      <c r="F19" s="29">
        <v>12</v>
      </c>
      <c r="G19" s="24">
        <v>46</v>
      </c>
      <c r="H19" s="24">
        <v>850</v>
      </c>
      <c r="I19" s="24" t="s">
        <v>16</v>
      </c>
      <c r="J19" s="24"/>
      <c r="K19" s="30"/>
    </row>
    <row r="20" spans="1:11" ht="12.75">
      <c r="A20" s="32">
        <v>11</v>
      </c>
      <c r="B20" s="24" t="s">
        <v>26</v>
      </c>
      <c r="C20" s="24">
        <f>KORBA!Y49</f>
        <v>507</v>
      </c>
      <c r="D20" s="29"/>
      <c r="E20" s="29">
        <v>45</v>
      </c>
      <c r="F20" s="29">
        <v>16</v>
      </c>
      <c r="G20" s="24">
        <v>21</v>
      </c>
      <c r="H20" s="24">
        <v>425</v>
      </c>
      <c r="I20" s="24" t="s">
        <v>16</v>
      </c>
      <c r="J20" s="24"/>
      <c r="K20" s="30"/>
    </row>
    <row r="21" spans="1:11" ht="12.75">
      <c r="A21" s="33">
        <v>12</v>
      </c>
      <c r="B21" s="34" t="s">
        <v>27</v>
      </c>
      <c r="C21" s="34">
        <f>KORIYA!Y49</f>
        <v>605.0000000000001</v>
      </c>
      <c r="D21" s="29">
        <v>1</v>
      </c>
      <c r="E21" s="29">
        <v>23</v>
      </c>
      <c r="F21" s="29"/>
      <c r="G21" s="34">
        <v>29</v>
      </c>
      <c r="H21" s="34">
        <v>552</v>
      </c>
      <c r="I21" s="24" t="s">
        <v>16</v>
      </c>
      <c r="J21" s="34"/>
      <c r="K21" s="30"/>
    </row>
    <row r="22" spans="1:11" ht="12.75">
      <c r="A22" s="33">
        <v>13</v>
      </c>
      <c r="B22" s="34" t="s">
        <v>28</v>
      </c>
      <c r="C22" s="34">
        <f>MAHASAMUND!Y49</f>
        <v>1076.0000000000002</v>
      </c>
      <c r="D22" s="29"/>
      <c r="E22" s="29">
        <v>35</v>
      </c>
      <c r="F22" s="29">
        <v>94</v>
      </c>
      <c r="G22" s="34">
        <v>53</v>
      </c>
      <c r="H22" s="34">
        <v>894</v>
      </c>
      <c r="I22" s="24" t="s">
        <v>16</v>
      </c>
      <c r="J22" s="34"/>
      <c r="K22" s="30"/>
    </row>
    <row r="23" spans="1:11" ht="12.75">
      <c r="A23" s="33">
        <v>14</v>
      </c>
      <c r="B23" s="34" t="s">
        <v>29</v>
      </c>
      <c r="C23" s="34">
        <f>NARAYANUR!Y49</f>
        <v>409.00000000000006</v>
      </c>
      <c r="D23" s="29">
        <v>1</v>
      </c>
      <c r="E23" s="29">
        <v>9</v>
      </c>
      <c r="F23" s="29"/>
      <c r="G23" s="34">
        <v>19</v>
      </c>
      <c r="H23" s="34">
        <v>380</v>
      </c>
      <c r="I23" s="24" t="s">
        <v>16</v>
      </c>
      <c r="J23" s="34"/>
      <c r="K23" s="30"/>
    </row>
    <row r="24" spans="1:11" ht="12.75">
      <c r="A24" s="33">
        <v>15</v>
      </c>
      <c r="B24" s="34" t="s">
        <v>30</v>
      </c>
      <c r="C24" s="34">
        <f>RAIGARH!Y49</f>
        <v>1365</v>
      </c>
      <c r="D24" s="29">
        <v>11</v>
      </c>
      <c r="E24" s="29">
        <v>78</v>
      </c>
      <c r="F24" s="29">
        <v>130</v>
      </c>
      <c r="G24" s="34">
        <v>57</v>
      </c>
      <c r="H24" s="34">
        <v>1089</v>
      </c>
      <c r="I24" s="24" t="s">
        <v>16</v>
      </c>
      <c r="J24" s="34"/>
      <c r="K24" s="30"/>
    </row>
    <row r="25" spans="1:11" ht="12.75">
      <c r="A25" s="33">
        <v>16</v>
      </c>
      <c r="B25" s="34" t="s">
        <v>31</v>
      </c>
      <c r="C25" s="34">
        <f>RAIPUR!Y49</f>
        <v>1899.0000000000005</v>
      </c>
      <c r="D25" s="29">
        <v>7</v>
      </c>
      <c r="E25" s="29">
        <v>124</v>
      </c>
      <c r="F25" s="29">
        <v>162</v>
      </c>
      <c r="G25" s="34">
        <v>85</v>
      </c>
      <c r="H25" s="34">
        <v>1521</v>
      </c>
      <c r="I25" s="24" t="s">
        <v>16</v>
      </c>
      <c r="J25" s="34"/>
      <c r="K25" s="30"/>
    </row>
    <row r="26" spans="1:11" ht="12.75">
      <c r="A26" s="33">
        <v>17</v>
      </c>
      <c r="B26" s="34" t="s">
        <v>32</v>
      </c>
      <c r="C26" s="34">
        <f>RAJNANDGAON!Y49</f>
        <v>1588</v>
      </c>
      <c r="D26" s="29"/>
      <c r="E26" s="29">
        <v>115</v>
      </c>
      <c r="F26" s="29"/>
      <c r="G26" s="34">
        <v>77</v>
      </c>
      <c r="H26" s="34">
        <v>1396</v>
      </c>
      <c r="I26" s="24" t="s">
        <v>16</v>
      </c>
      <c r="J26" s="34"/>
      <c r="K26" s="30"/>
    </row>
    <row r="27" spans="1:11" ht="12.75">
      <c r="A27" s="33">
        <v>18</v>
      </c>
      <c r="B27" s="34" t="s">
        <v>33</v>
      </c>
      <c r="C27" s="34">
        <f>SARGUJA!Y49</f>
        <v>1318</v>
      </c>
      <c r="D27" s="29">
        <v>12</v>
      </c>
      <c r="E27" s="29">
        <v>107</v>
      </c>
      <c r="F27" s="29"/>
      <c r="G27" s="34">
        <v>53</v>
      </c>
      <c r="H27" s="34">
        <v>1146</v>
      </c>
      <c r="I27" s="24" t="s">
        <v>16</v>
      </c>
      <c r="J27" s="34"/>
      <c r="K27" s="30"/>
    </row>
    <row r="28" spans="1:11" ht="12.75">
      <c r="A28" s="33"/>
      <c r="B28" s="33" t="s">
        <v>34</v>
      </c>
      <c r="C28" s="33">
        <f>SUM(C10:C27)</f>
        <v>18044</v>
      </c>
      <c r="D28" s="33">
        <f>SUM(D10:D27)</f>
        <v>41</v>
      </c>
      <c r="E28" s="33">
        <f>SUM(E10:E27)</f>
        <v>1030</v>
      </c>
      <c r="F28" s="33">
        <f>SUM(F10:F27)</f>
        <v>872</v>
      </c>
      <c r="G28" s="33">
        <f>SUM(G10:G27)</f>
        <v>866</v>
      </c>
      <c r="H28" s="33">
        <f>SUM(H10:H27)</f>
        <v>15235</v>
      </c>
      <c r="I28" s="33"/>
      <c r="J28" s="34">
        <f>SUM(J10:J27)</f>
        <v>0</v>
      </c>
      <c r="K28" s="30"/>
    </row>
  </sheetData>
  <sheetProtection selectLockedCells="1" selectUnlockedCells="1"/>
  <mergeCells count="4">
    <mergeCell ref="A1:J1"/>
    <mergeCell ref="B4:G4"/>
    <mergeCell ref="D8:F8"/>
    <mergeCell ref="G8:J8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A24">
      <selection activeCell="AI50" sqref="AI50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8.57421875" style="1" customWidth="1"/>
    <col min="26" max="29" width="9.140625" style="1" customWidth="1"/>
    <col min="30" max="30" width="22.00390625" style="1" customWidth="1"/>
    <col min="31" max="31" width="16.57421875" style="1" customWidth="1"/>
    <col min="32" max="33" width="9.140625" style="1" customWidth="1"/>
    <col min="34" max="34" width="16.140625" style="1" customWidth="1"/>
    <col min="35" max="35" width="15.140625" style="1" customWidth="1"/>
    <col min="3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84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53.2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25" s="68" customFormat="1" ht="12.75">
      <c r="A11" s="86">
        <v>1</v>
      </c>
      <c r="B11" s="86" t="s">
        <v>24</v>
      </c>
      <c r="C11" s="106" t="s">
        <v>52</v>
      </c>
      <c r="D11" s="86">
        <v>0</v>
      </c>
      <c r="E11" s="123">
        <v>0</v>
      </c>
      <c r="F11" s="124">
        <v>0</v>
      </c>
      <c r="G11" s="104" t="s">
        <v>53</v>
      </c>
      <c r="H11" s="123"/>
      <c r="I11" s="106">
        <v>0</v>
      </c>
      <c r="J11" s="62">
        <f>N11*0.05</f>
        <v>0</v>
      </c>
      <c r="K11" s="124">
        <f>N11-J11</f>
        <v>0</v>
      </c>
      <c r="L11" s="104" t="s">
        <v>53</v>
      </c>
      <c r="M11" s="123"/>
      <c r="N11" s="123">
        <v>0</v>
      </c>
      <c r="O11" s="123">
        <f>S11*0.05</f>
        <v>0</v>
      </c>
      <c r="P11" s="124">
        <f>S11-O11</f>
        <v>0</v>
      </c>
      <c r="Q11" s="104" t="s">
        <v>53</v>
      </c>
      <c r="R11" s="123"/>
      <c r="S11" s="123">
        <v>0</v>
      </c>
      <c r="T11" s="124">
        <f>X11*0.05</f>
        <v>0</v>
      </c>
      <c r="U11" s="123">
        <f>X11-T11</f>
        <v>0</v>
      </c>
      <c r="V11" s="104" t="s">
        <v>53</v>
      </c>
      <c r="W11" s="123"/>
      <c r="X11" s="126">
        <v>0</v>
      </c>
      <c r="Y11" s="123">
        <f>SUM(X11,S11,N11,I11)</f>
        <v>0</v>
      </c>
    </row>
    <row r="12" spans="1:35" s="12" customFormat="1" ht="12.75">
      <c r="A12" s="86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106">
        <v>0</v>
      </c>
      <c r="J12" s="62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04"/>
      <c r="S12" s="123">
        <v>0</v>
      </c>
      <c r="T12" s="124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86">
        <v>3</v>
      </c>
      <c r="B13" s="24"/>
      <c r="C13" s="106" t="s">
        <v>55</v>
      </c>
      <c r="D13" s="24">
        <v>0</v>
      </c>
      <c r="E13" s="123">
        <v>0</v>
      </c>
      <c r="F13" s="124">
        <v>0</v>
      </c>
      <c r="G13" s="104" t="s">
        <v>53</v>
      </c>
      <c r="H13" s="104"/>
      <c r="I13" s="106">
        <v>0</v>
      </c>
      <c r="J13" s="62">
        <f>N13*0.05</f>
        <v>0</v>
      </c>
      <c r="K13" s="124">
        <f>N13-J13</f>
        <v>0</v>
      </c>
      <c r="L13" s="104" t="s">
        <v>53</v>
      </c>
      <c r="M13" s="104"/>
      <c r="N13" s="123">
        <v>0</v>
      </c>
      <c r="O13" s="123">
        <f>S13*0.05</f>
        <v>0</v>
      </c>
      <c r="P13" s="124">
        <f>S13-O13</f>
        <v>0</v>
      </c>
      <c r="Q13" s="104" t="s">
        <v>53</v>
      </c>
      <c r="R13" s="104"/>
      <c r="S13" s="123">
        <v>0</v>
      </c>
      <c r="T13" s="124">
        <f>X13*0.05</f>
        <v>0</v>
      </c>
      <c r="U13" s="123">
        <f>X13-T13</f>
        <v>0</v>
      </c>
      <c r="V13" s="104" t="s">
        <v>53</v>
      </c>
      <c r="W13" s="123"/>
      <c r="X13" s="126">
        <v>0</v>
      </c>
      <c r="Y13" s="123">
        <f>SUM(X13,S13,N13,I13)</f>
        <v>0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86">
        <v>4</v>
      </c>
      <c r="B14" s="24"/>
      <c r="C14" s="106" t="s">
        <v>56</v>
      </c>
      <c r="D14" s="24">
        <v>4</v>
      </c>
      <c r="E14" s="123">
        <v>0</v>
      </c>
      <c r="F14" s="124">
        <v>3</v>
      </c>
      <c r="G14" s="104" t="s">
        <v>53</v>
      </c>
      <c r="H14" s="104"/>
      <c r="I14" s="106">
        <v>3</v>
      </c>
      <c r="J14" s="62">
        <f>N14*0.05</f>
        <v>0.015000000000000003</v>
      </c>
      <c r="K14" s="124">
        <f>N14-J14</f>
        <v>0.28500000000000003</v>
      </c>
      <c r="L14" s="104" t="s">
        <v>53</v>
      </c>
      <c r="M14" s="104"/>
      <c r="N14" s="123">
        <v>0.30000000000000004</v>
      </c>
      <c r="O14" s="123">
        <f>S14*0.05</f>
        <v>0.015000000000000003</v>
      </c>
      <c r="P14" s="124">
        <f>S14-O14</f>
        <v>0.28500000000000003</v>
      </c>
      <c r="Q14" s="104" t="s">
        <v>53</v>
      </c>
      <c r="R14" s="104"/>
      <c r="S14" s="123">
        <v>0.30000000000000004</v>
      </c>
      <c r="T14" s="124">
        <f>X14*0.05</f>
        <v>0.020000000000000004</v>
      </c>
      <c r="U14" s="123">
        <f>X14-T14</f>
        <v>0.38</v>
      </c>
      <c r="V14" s="104" t="s">
        <v>53</v>
      </c>
      <c r="W14" s="123"/>
      <c r="X14" s="126">
        <v>0.4</v>
      </c>
      <c r="Y14" s="123">
        <f>SUM(X14,S14,N14,I14)</f>
        <v>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86">
        <v>5</v>
      </c>
      <c r="B15" s="24"/>
      <c r="C15" s="106" t="s">
        <v>57</v>
      </c>
      <c r="D15" s="24">
        <v>0</v>
      </c>
      <c r="E15" s="123">
        <v>0</v>
      </c>
      <c r="F15" s="124">
        <v>0</v>
      </c>
      <c r="G15" s="104" t="s">
        <v>53</v>
      </c>
      <c r="H15" s="104"/>
      <c r="I15" s="106">
        <v>0</v>
      </c>
      <c r="J15" s="62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04"/>
      <c r="S15" s="123">
        <v>0</v>
      </c>
      <c r="T15" s="124">
        <f>X15*0.05</f>
        <v>0</v>
      </c>
      <c r="U15" s="123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86">
        <v>6</v>
      </c>
      <c r="B16" s="24"/>
      <c r="C16" s="106" t="s">
        <v>58</v>
      </c>
      <c r="D16" s="24">
        <v>6</v>
      </c>
      <c r="E16" s="123">
        <v>0</v>
      </c>
      <c r="F16" s="124">
        <v>0</v>
      </c>
      <c r="G16" s="104" t="s">
        <v>53</v>
      </c>
      <c r="H16" s="104"/>
      <c r="I16" s="106">
        <v>0</v>
      </c>
      <c r="J16" s="62">
        <f>N16*0.05</f>
        <v>0.09000000000000002</v>
      </c>
      <c r="K16" s="124">
        <f>N16-J16</f>
        <v>1.7100000000000002</v>
      </c>
      <c r="L16" s="104" t="s">
        <v>53</v>
      </c>
      <c r="M16" s="104"/>
      <c r="N16" s="123">
        <v>1.8000000000000003</v>
      </c>
      <c r="O16" s="123">
        <f>S16*0.05</f>
        <v>0.09000000000000002</v>
      </c>
      <c r="P16" s="124">
        <f>S16-O16</f>
        <v>1.7100000000000002</v>
      </c>
      <c r="Q16" s="104" t="s">
        <v>53</v>
      </c>
      <c r="R16" s="104"/>
      <c r="S16" s="123">
        <v>1.8000000000000003</v>
      </c>
      <c r="T16" s="124">
        <f>X16*0.05</f>
        <v>0.12000000000000002</v>
      </c>
      <c r="U16" s="123">
        <f>X16-T16</f>
        <v>2.2800000000000002</v>
      </c>
      <c r="V16" s="104" t="s">
        <v>53</v>
      </c>
      <c r="W16" s="123"/>
      <c r="X16" s="126">
        <v>2.4000000000000004</v>
      </c>
      <c r="Y16" s="123">
        <f>SUM(X16,S16,N16,I16)</f>
        <v>6.000000000000002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86">
        <v>7</v>
      </c>
      <c r="B17" s="24"/>
      <c r="C17" s="106" t="s">
        <v>59</v>
      </c>
      <c r="D17" s="24">
        <v>24</v>
      </c>
      <c r="E17" s="123">
        <v>0</v>
      </c>
      <c r="F17" s="124">
        <v>8</v>
      </c>
      <c r="G17" s="104" t="s">
        <v>53</v>
      </c>
      <c r="H17" s="104"/>
      <c r="I17" s="106">
        <v>8</v>
      </c>
      <c r="J17" s="62">
        <f>N17*0.05</f>
        <v>0.24000000000000005</v>
      </c>
      <c r="K17" s="124">
        <f>N17-J17</f>
        <v>4.5600000000000005</v>
      </c>
      <c r="L17" s="104" t="s">
        <v>53</v>
      </c>
      <c r="M17" s="104"/>
      <c r="N17" s="123">
        <v>4.800000000000001</v>
      </c>
      <c r="O17" s="123">
        <f>S17*0.05</f>
        <v>0.24000000000000005</v>
      </c>
      <c r="P17" s="124">
        <f>S17-O17</f>
        <v>4.5600000000000005</v>
      </c>
      <c r="Q17" s="104" t="s">
        <v>53</v>
      </c>
      <c r="R17" s="104"/>
      <c r="S17" s="123">
        <v>4.800000000000001</v>
      </c>
      <c r="T17" s="124">
        <f>X17*0.05</f>
        <v>0.32000000000000006</v>
      </c>
      <c r="U17" s="123">
        <f>X17-T17</f>
        <v>6.08</v>
      </c>
      <c r="V17" s="104" t="s">
        <v>53</v>
      </c>
      <c r="W17" s="123"/>
      <c r="X17" s="126">
        <v>6.4</v>
      </c>
      <c r="Y17" s="123">
        <f>SUM(X17,S17,N17,I17)</f>
        <v>24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86">
        <v>8</v>
      </c>
      <c r="B18" s="24"/>
      <c r="C18" s="106" t="s">
        <v>60</v>
      </c>
      <c r="D18" s="24">
        <v>0</v>
      </c>
      <c r="E18" s="123">
        <v>0</v>
      </c>
      <c r="F18" s="124">
        <v>0</v>
      </c>
      <c r="G18" s="104" t="s">
        <v>53</v>
      </c>
      <c r="H18" s="104"/>
      <c r="I18" s="106">
        <v>0</v>
      </c>
      <c r="J18" s="62">
        <f>N18*0.05</f>
        <v>0</v>
      </c>
      <c r="K18" s="124">
        <f>N18-J18</f>
        <v>0</v>
      </c>
      <c r="L18" s="104" t="s">
        <v>53</v>
      </c>
      <c r="M18" s="104"/>
      <c r="N18" s="123">
        <v>0</v>
      </c>
      <c r="O18" s="123">
        <f>S18*0.05</f>
        <v>0</v>
      </c>
      <c r="P18" s="124">
        <f>S18-O18</f>
        <v>0</v>
      </c>
      <c r="Q18" s="104" t="s">
        <v>53</v>
      </c>
      <c r="R18" s="104"/>
      <c r="S18" s="123">
        <v>0</v>
      </c>
      <c r="T18" s="124">
        <f>X18*0.05</f>
        <v>0</v>
      </c>
      <c r="U18" s="123">
        <f>X18-T18</f>
        <v>0</v>
      </c>
      <c r="V18" s="104" t="s">
        <v>53</v>
      </c>
      <c r="W18" s="123"/>
      <c r="X18" s="126">
        <v>0</v>
      </c>
      <c r="Y18" s="123">
        <f>SUM(X18,S18,N18,I18)</f>
        <v>0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86">
        <v>9</v>
      </c>
      <c r="B19" s="24"/>
      <c r="C19" s="106" t="s">
        <v>61</v>
      </c>
      <c r="D19" s="24">
        <v>27</v>
      </c>
      <c r="E19" s="123">
        <v>0</v>
      </c>
      <c r="F19" s="124">
        <v>9</v>
      </c>
      <c r="G19" s="104" t="s">
        <v>53</v>
      </c>
      <c r="H19" s="104"/>
      <c r="I19" s="106">
        <v>9</v>
      </c>
      <c r="J19" s="62">
        <f>N19*0.05</f>
        <v>0.27</v>
      </c>
      <c r="K19" s="124">
        <f>N19-J19</f>
        <v>5.130000000000001</v>
      </c>
      <c r="L19" s="104" t="s">
        <v>53</v>
      </c>
      <c r="M19" s="104"/>
      <c r="N19" s="123">
        <v>5.4</v>
      </c>
      <c r="O19" s="123">
        <f>S19*0.05</f>
        <v>0.27</v>
      </c>
      <c r="P19" s="124">
        <f>S19-O19</f>
        <v>5.130000000000001</v>
      </c>
      <c r="Q19" s="104" t="s">
        <v>53</v>
      </c>
      <c r="R19" s="104"/>
      <c r="S19" s="123">
        <v>5.4</v>
      </c>
      <c r="T19" s="124">
        <f>X19*0.05</f>
        <v>0.36000000000000004</v>
      </c>
      <c r="U19" s="123">
        <f>X19-T19</f>
        <v>6.84</v>
      </c>
      <c r="V19" s="104" t="s">
        <v>53</v>
      </c>
      <c r="W19" s="123"/>
      <c r="X19" s="126">
        <v>7.2</v>
      </c>
      <c r="Y19" s="123">
        <f>SUM(X19,S19,N19,I19)</f>
        <v>27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86">
        <v>10</v>
      </c>
      <c r="B20" s="24"/>
      <c r="C20" s="106" t="s">
        <v>62</v>
      </c>
      <c r="D20" s="24">
        <v>0</v>
      </c>
      <c r="E20" s="123">
        <v>0</v>
      </c>
      <c r="F20" s="124">
        <v>0</v>
      </c>
      <c r="G20" s="104" t="s">
        <v>53</v>
      </c>
      <c r="H20" s="104"/>
      <c r="I20" s="106">
        <v>0</v>
      </c>
      <c r="J20" s="62">
        <f>N20*0.05</f>
        <v>0</v>
      </c>
      <c r="K20" s="124">
        <f>N20-J20</f>
        <v>0</v>
      </c>
      <c r="L20" s="104" t="s">
        <v>53</v>
      </c>
      <c r="M20" s="104"/>
      <c r="N20" s="123">
        <v>0</v>
      </c>
      <c r="O20" s="123">
        <f>S20*0.05</f>
        <v>0</v>
      </c>
      <c r="P20" s="124">
        <f>S20-O20</f>
        <v>0</v>
      </c>
      <c r="Q20" s="104" t="s">
        <v>53</v>
      </c>
      <c r="R20" s="104"/>
      <c r="S20" s="123">
        <v>0</v>
      </c>
      <c r="T20" s="124">
        <f>X20*0.05</f>
        <v>0</v>
      </c>
      <c r="U20" s="123">
        <f>X20-T20</f>
        <v>0</v>
      </c>
      <c r="V20" s="104" t="s">
        <v>53</v>
      </c>
      <c r="W20" s="123"/>
      <c r="X20" s="126">
        <v>0</v>
      </c>
      <c r="Y20" s="123">
        <f>SUM(X20,S20,N20,I20)</f>
        <v>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86">
        <v>11</v>
      </c>
      <c r="B21" s="24"/>
      <c r="C21" s="106" t="s">
        <v>63</v>
      </c>
      <c r="D21" s="24">
        <v>0</v>
      </c>
      <c r="E21" s="123">
        <v>0</v>
      </c>
      <c r="F21" s="124">
        <v>0</v>
      </c>
      <c r="G21" s="104" t="s">
        <v>53</v>
      </c>
      <c r="H21" s="104"/>
      <c r="I21" s="106">
        <v>0</v>
      </c>
      <c r="J21" s="62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04"/>
      <c r="S21" s="123">
        <v>0</v>
      </c>
      <c r="T21" s="124">
        <f>X21*0.05</f>
        <v>0</v>
      </c>
      <c r="U21" s="123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86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61">
        <v>0</v>
      </c>
      <c r="J22" s="62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70"/>
      <c r="S22" s="123">
        <v>0</v>
      </c>
      <c r="T22" s="124">
        <f>X22*0.05</f>
        <v>0</v>
      </c>
      <c r="U22" s="123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86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61">
        <v>0</v>
      </c>
      <c r="J23" s="62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70"/>
      <c r="S23" s="123">
        <v>0</v>
      </c>
      <c r="T23" s="124">
        <f>X23*0.05</f>
        <v>0</v>
      </c>
      <c r="U23" s="123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86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61">
        <v>0</v>
      </c>
      <c r="J24" s="62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70"/>
      <c r="S24" s="123">
        <v>0</v>
      </c>
      <c r="T24" s="124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86">
        <v>15</v>
      </c>
      <c r="B25" s="33"/>
      <c r="C25" s="61" t="s">
        <v>67</v>
      </c>
      <c r="D25" s="33">
        <v>7</v>
      </c>
      <c r="E25" s="62">
        <v>0</v>
      </c>
      <c r="F25" s="63">
        <v>1</v>
      </c>
      <c r="G25" s="64" t="s">
        <v>53</v>
      </c>
      <c r="H25" s="70"/>
      <c r="I25" s="61">
        <v>1</v>
      </c>
      <c r="J25" s="62">
        <f>N25*0.05</f>
        <v>0.09000000000000002</v>
      </c>
      <c r="K25" s="124">
        <f>N25-J25</f>
        <v>1.7100000000000002</v>
      </c>
      <c r="L25" s="64" t="s">
        <v>53</v>
      </c>
      <c r="M25" s="70"/>
      <c r="N25" s="123">
        <v>1.8000000000000003</v>
      </c>
      <c r="O25" s="123">
        <f>S25*0.05</f>
        <v>0.09000000000000002</v>
      </c>
      <c r="P25" s="124">
        <f>S25-O25</f>
        <v>1.7100000000000002</v>
      </c>
      <c r="Q25" s="64" t="s">
        <v>53</v>
      </c>
      <c r="R25" s="70"/>
      <c r="S25" s="123">
        <v>1.8000000000000003</v>
      </c>
      <c r="T25" s="124">
        <f>X25*0.05</f>
        <v>0.12000000000000002</v>
      </c>
      <c r="U25" s="123">
        <f>X25-T25</f>
        <v>2.2800000000000002</v>
      </c>
      <c r="V25" s="64" t="s">
        <v>53</v>
      </c>
      <c r="W25" s="62"/>
      <c r="X25" s="126">
        <v>2.4000000000000004</v>
      </c>
      <c r="Y25" s="123">
        <f>SUM(X25,S25,N25,I25)</f>
        <v>7.000000000000001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86">
        <v>16</v>
      </c>
      <c r="B26" s="33"/>
      <c r="C26" s="61" t="s">
        <v>68</v>
      </c>
      <c r="D26" s="33">
        <v>472</v>
      </c>
      <c r="E26" s="62">
        <v>3</v>
      </c>
      <c r="F26" s="63">
        <v>50</v>
      </c>
      <c r="G26" s="64" t="s">
        <v>53</v>
      </c>
      <c r="H26" s="70"/>
      <c r="I26" s="61">
        <v>53</v>
      </c>
      <c r="J26" s="62">
        <f>N26*0.05</f>
        <v>6.285000000000001</v>
      </c>
      <c r="K26" s="124">
        <f>N26-J26</f>
        <v>119.41500000000002</v>
      </c>
      <c r="L26" s="64" t="s">
        <v>53</v>
      </c>
      <c r="M26" s="70"/>
      <c r="N26" s="123">
        <v>125.70000000000002</v>
      </c>
      <c r="O26" s="123">
        <f>S26*0.05</f>
        <v>6.285000000000001</v>
      </c>
      <c r="P26" s="124">
        <f>S26-O26</f>
        <v>119.41500000000002</v>
      </c>
      <c r="Q26" s="64" t="s">
        <v>53</v>
      </c>
      <c r="R26" s="70"/>
      <c r="S26" s="123">
        <v>125.70000000000002</v>
      </c>
      <c r="T26" s="124">
        <v>11</v>
      </c>
      <c r="U26" s="123">
        <v>156</v>
      </c>
      <c r="V26" s="64" t="s">
        <v>53</v>
      </c>
      <c r="W26" s="62"/>
      <c r="X26" s="126">
        <v>167.60000000000002</v>
      </c>
      <c r="Y26" s="123">
        <f>SUM(X26,S26,N26,I26)</f>
        <v>472.00000000000006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86">
        <v>17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61">
        <v>0</v>
      </c>
      <c r="J27" s="62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70"/>
      <c r="S27" s="123">
        <v>0</v>
      </c>
      <c r="T27" s="124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86">
        <v>18</v>
      </c>
      <c r="B28" s="33"/>
      <c r="C28" s="61" t="s">
        <v>70</v>
      </c>
      <c r="D28" s="33">
        <v>1</v>
      </c>
      <c r="E28" s="62">
        <v>0</v>
      </c>
      <c r="F28" s="63">
        <v>0</v>
      </c>
      <c r="G28" s="64" t="s">
        <v>53</v>
      </c>
      <c r="H28" s="70"/>
      <c r="I28" s="61">
        <v>0</v>
      </c>
      <c r="J28" s="62">
        <f>N28*0.05</f>
        <v>0.015000000000000003</v>
      </c>
      <c r="K28" s="124">
        <f>N28-J28</f>
        <v>0.28500000000000003</v>
      </c>
      <c r="L28" s="64" t="s">
        <v>53</v>
      </c>
      <c r="M28" s="70"/>
      <c r="N28" s="123">
        <v>0.30000000000000004</v>
      </c>
      <c r="O28" s="123">
        <f>S28*0.05</f>
        <v>0.015000000000000003</v>
      </c>
      <c r="P28" s="124">
        <f>S28-O28</f>
        <v>0.28500000000000003</v>
      </c>
      <c r="Q28" s="64" t="s">
        <v>53</v>
      </c>
      <c r="R28" s="70"/>
      <c r="S28" s="123">
        <v>0.30000000000000004</v>
      </c>
      <c r="T28" s="124">
        <f>X28*0.05</f>
        <v>0.020000000000000004</v>
      </c>
      <c r="U28" s="123">
        <f>X28-T28</f>
        <v>0.38</v>
      </c>
      <c r="V28" s="64" t="s">
        <v>53</v>
      </c>
      <c r="W28" s="62"/>
      <c r="X28" s="126">
        <v>0.4</v>
      </c>
      <c r="Y28" s="123">
        <f>SUM(X28,S28,N28,I28)</f>
        <v>1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86">
        <v>19</v>
      </c>
      <c r="B29" s="33"/>
      <c r="C29" s="61" t="s">
        <v>71</v>
      </c>
      <c r="D29" s="33">
        <v>18</v>
      </c>
      <c r="E29" s="62">
        <v>0</v>
      </c>
      <c r="F29" s="63">
        <v>3</v>
      </c>
      <c r="G29" s="64" t="s">
        <v>53</v>
      </c>
      <c r="H29" s="70"/>
      <c r="I29" s="61">
        <v>3</v>
      </c>
      <c r="J29" s="62">
        <f>N29*0.05</f>
        <v>0.22500000000000006</v>
      </c>
      <c r="K29" s="124">
        <f>N29-J29</f>
        <v>4.275000000000001</v>
      </c>
      <c r="L29" s="64" t="s">
        <v>53</v>
      </c>
      <c r="M29" s="70"/>
      <c r="N29" s="123">
        <v>4.500000000000001</v>
      </c>
      <c r="O29" s="123">
        <f>S29*0.05</f>
        <v>0.22500000000000006</v>
      </c>
      <c r="P29" s="124">
        <f>S29-O29</f>
        <v>4.275000000000001</v>
      </c>
      <c r="Q29" s="64" t="s">
        <v>53</v>
      </c>
      <c r="R29" s="70"/>
      <c r="S29" s="123">
        <v>4.500000000000001</v>
      </c>
      <c r="T29" s="124">
        <f>X29*0.05</f>
        <v>0.30000000000000004</v>
      </c>
      <c r="U29" s="123">
        <f>X29-T29</f>
        <v>5.7</v>
      </c>
      <c r="V29" s="64" t="s">
        <v>53</v>
      </c>
      <c r="W29" s="62"/>
      <c r="X29" s="126">
        <v>6</v>
      </c>
      <c r="Y29" s="123">
        <f>SUM(X29,S29,N29,I29)</f>
        <v>18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86">
        <v>20</v>
      </c>
      <c r="B30" s="33"/>
      <c r="C30" s="61" t="s">
        <v>72</v>
      </c>
      <c r="D30" s="33">
        <v>1</v>
      </c>
      <c r="E30" s="62">
        <v>0</v>
      </c>
      <c r="F30" s="63">
        <v>1</v>
      </c>
      <c r="G30" s="64" t="s">
        <v>53</v>
      </c>
      <c r="H30" s="70"/>
      <c r="I30" s="61">
        <v>1</v>
      </c>
      <c r="J30" s="62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70"/>
      <c r="S30" s="123">
        <v>0</v>
      </c>
      <c r="T30" s="124">
        <f>X30*0.05</f>
        <v>0</v>
      </c>
      <c r="U30" s="123">
        <f>X30-T30</f>
        <v>0</v>
      </c>
      <c r="V30" s="64" t="s">
        <v>53</v>
      </c>
      <c r="W30" s="62"/>
      <c r="X30" s="126">
        <v>0</v>
      </c>
      <c r="Y30" s="123">
        <f>SUM(X30,S30,N30,I30)</f>
        <v>1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86">
        <v>21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61">
        <v>0</v>
      </c>
      <c r="J31" s="62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70"/>
      <c r="S31" s="123">
        <v>0</v>
      </c>
      <c r="T31" s="124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86">
        <v>22</v>
      </c>
      <c r="B32" s="33"/>
      <c r="C32" s="61" t="s">
        <v>74</v>
      </c>
      <c r="D32" s="33">
        <v>0</v>
      </c>
      <c r="E32" s="62">
        <v>0</v>
      </c>
      <c r="F32" s="63">
        <v>0</v>
      </c>
      <c r="G32" s="64" t="s">
        <v>53</v>
      </c>
      <c r="H32" s="70"/>
      <c r="I32" s="61">
        <v>0</v>
      </c>
      <c r="J32" s="62">
        <f>N32*0.05</f>
        <v>0</v>
      </c>
      <c r="K32" s="124">
        <f>N32-J32</f>
        <v>0</v>
      </c>
      <c r="L32" s="64" t="s">
        <v>53</v>
      </c>
      <c r="M32" s="70"/>
      <c r="N32" s="123">
        <v>0</v>
      </c>
      <c r="O32" s="123">
        <f>S32*0.05</f>
        <v>0</v>
      </c>
      <c r="P32" s="124">
        <f>S32-O32</f>
        <v>0</v>
      </c>
      <c r="Q32" s="64" t="s">
        <v>53</v>
      </c>
      <c r="R32" s="70"/>
      <c r="S32" s="123">
        <v>0</v>
      </c>
      <c r="T32" s="124">
        <f>X32*0.05</f>
        <v>0</v>
      </c>
      <c r="U32" s="123">
        <f>X32-T32</f>
        <v>0</v>
      </c>
      <c r="V32" s="64" t="s">
        <v>53</v>
      </c>
      <c r="W32" s="62"/>
      <c r="X32" s="126">
        <v>0</v>
      </c>
      <c r="Y32" s="123">
        <f>SUM(X32,S32,N32,I32)</f>
        <v>0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86">
        <v>23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61">
        <v>0</v>
      </c>
      <c r="J33" s="62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70"/>
      <c r="S33" s="123">
        <v>0</v>
      </c>
      <c r="T33" s="124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86">
        <v>24</v>
      </c>
      <c r="B34" s="33"/>
      <c r="C34" s="61" t="s">
        <v>76</v>
      </c>
      <c r="D34" s="33">
        <v>0</v>
      </c>
      <c r="E34" s="62">
        <v>0</v>
      </c>
      <c r="F34" s="63">
        <v>0</v>
      </c>
      <c r="G34" s="64" t="s">
        <v>53</v>
      </c>
      <c r="H34" s="70"/>
      <c r="I34" s="61">
        <v>0</v>
      </c>
      <c r="J34" s="62">
        <f>N34*0.05</f>
        <v>0</v>
      </c>
      <c r="K34" s="124">
        <f>N34-J34</f>
        <v>0</v>
      </c>
      <c r="L34" s="64" t="s">
        <v>53</v>
      </c>
      <c r="M34" s="70"/>
      <c r="N34" s="123">
        <v>0</v>
      </c>
      <c r="O34" s="123">
        <f>S34*0.05</f>
        <v>0</v>
      </c>
      <c r="P34" s="124">
        <f>S34-O34</f>
        <v>0</v>
      </c>
      <c r="Q34" s="64" t="s">
        <v>53</v>
      </c>
      <c r="R34" s="70"/>
      <c r="S34" s="123">
        <v>0</v>
      </c>
      <c r="T34" s="124">
        <f>X34*0.05</f>
        <v>0</v>
      </c>
      <c r="U34" s="123">
        <f>X34-T34</f>
        <v>0</v>
      </c>
      <c r="V34" s="64" t="s">
        <v>53</v>
      </c>
      <c r="W34" s="62"/>
      <c r="X34" s="126">
        <v>0</v>
      </c>
      <c r="Y34" s="123">
        <f>SUM(X34,S34,N34,I34)</f>
        <v>0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86">
        <v>25</v>
      </c>
      <c r="B35" s="33"/>
      <c r="C35" s="61" t="s">
        <v>77</v>
      </c>
      <c r="D35" s="33">
        <v>0</v>
      </c>
      <c r="E35" s="62">
        <v>0</v>
      </c>
      <c r="F35" s="63">
        <v>0</v>
      </c>
      <c r="G35" s="64" t="s">
        <v>53</v>
      </c>
      <c r="H35" s="70"/>
      <c r="I35" s="61">
        <v>0</v>
      </c>
      <c r="J35" s="62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70"/>
      <c r="S35" s="123">
        <v>0</v>
      </c>
      <c r="T35" s="124">
        <f>X35*0.05</f>
        <v>0</v>
      </c>
      <c r="U35" s="123">
        <f>X35-T35</f>
        <v>0</v>
      </c>
      <c r="V35" s="64" t="s">
        <v>53</v>
      </c>
      <c r="W35" s="62"/>
      <c r="X35" s="126">
        <v>0</v>
      </c>
      <c r="Y35" s="123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86">
        <v>26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61">
        <v>0</v>
      </c>
      <c r="J36" s="62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70"/>
      <c r="S36" s="123">
        <v>0</v>
      </c>
      <c r="T36" s="124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86">
        <v>27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61">
        <v>0</v>
      </c>
      <c r="J37" s="62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70"/>
      <c r="S37" s="123">
        <v>0</v>
      </c>
      <c r="T37" s="124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86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61">
        <v>0</v>
      </c>
      <c r="J38" s="62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70"/>
      <c r="S38" s="123">
        <v>0</v>
      </c>
      <c r="T38" s="124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86">
        <v>29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61">
        <v>0</v>
      </c>
      <c r="J39" s="62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70"/>
      <c r="S39" s="123">
        <v>0</v>
      </c>
      <c r="T39" s="124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86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61">
        <v>0</v>
      </c>
      <c r="J40" s="62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70"/>
      <c r="S40" s="123">
        <v>0</v>
      </c>
      <c r="T40" s="124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86">
        <v>31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61">
        <v>0</v>
      </c>
      <c r="J41" s="62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70"/>
      <c r="S41" s="123">
        <v>0</v>
      </c>
      <c r="T41" s="124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86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61">
        <v>0</v>
      </c>
      <c r="J42" s="62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70"/>
      <c r="S42" s="123">
        <v>0</v>
      </c>
      <c r="T42" s="124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86">
        <v>33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61">
        <v>0</v>
      </c>
      <c r="J43" s="62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33"/>
      <c r="S43" s="123">
        <v>0</v>
      </c>
      <c r="T43" s="124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86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61">
        <v>0</v>
      </c>
      <c r="J44" s="62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33"/>
      <c r="S44" s="123">
        <v>0</v>
      </c>
      <c r="T44" s="124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86">
        <v>35</v>
      </c>
      <c r="B45" s="33"/>
      <c r="C45" s="61" t="s">
        <v>87</v>
      </c>
      <c r="D45" s="33">
        <v>0</v>
      </c>
      <c r="E45" s="62">
        <v>0</v>
      </c>
      <c r="F45" s="63">
        <v>0</v>
      </c>
      <c r="G45" s="64" t="s">
        <v>53</v>
      </c>
      <c r="H45" s="33"/>
      <c r="I45" s="61">
        <v>0</v>
      </c>
      <c r="J45" s="62">
        <f>N45*0.05</f>
        <v>0</v>
      </c>
      <c r="K45" s="124">
        <f>N45-J45</f>
        <v>0</v>
      </c>
      <c r="L45" s="64" t="s">
        <v>53</v>
      </c>
      <c r="M45" s="33"/>
      <c r="N45" s="123">
        <v>0</v>
      </c>
      <c r="O45" s="123">
        <f>S45*0.05</f>
        <v>0</v>
      </c>
      <c r="P45" s="124">
        <f>S45-O45</f>
        <v>0</v>
      </c>
      <c r="Q45" s="64" t="s">
        <v>53</v>
      </c>
      <c r="R45" s="33"/>
      <c r="S45" s="123">
        <v>0</v>
      </c>
      <c r="T45" s="124">
        <f>X45*0.05</f>
        <v>0</v>
      </c>
      <c r="U45" s="123">
        <f>X45-T45</f>
        <v>0</v>
      </c>
      <c r="V45" s="64" t="s">
        <v>53</v>
      </c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86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61">
        <v>0</v>
      </c>
      <c r="J46" s="62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33"/>
      <c r="S46" s="123">
        <v>0</v>
      </c>
      <c r="T46" s="124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86">
        <v>37</v>
      </c>
      <c r="B47" s="33"/>
      <c r="C47" s="61" t="s">
        <v>89</v>
      </c>
      <c r="D47" s="33">
        <v>484</v>
      </c>
      <c r="E47" s="62">
        <v>3</v>
      </c>
      <c r="F47" s="63">
        <v>0</v>
      </c>
      <c r="G47" s="64" t="s">
        <v>53</v>
      </c>
      <c r="H47" s="70">
        <v>55</v>
      </c>
      <c r="I47" s="61">
        <v>58</v>
      </c>
      <c r="J47" s="62">
        <f>N47*0.05</f>
        <v>6.3900000000000015</v>
      </c>
      <c r="K47" s="124">
        <f>N47-J47</f>
        <v>121.41000000000003</v>
      </c>
      <c r="L47" s="64" t="s">
        <v>53</v>
      </c>
      <c r="M47" s="70"/>
      <c r="N47" s="123">
        <v>127.80000000000003</v>
      </c>
      <c r="O47" s="123">
        <f>S47*0.05</f>
        <v>6.3900000000000015</v>
      </c>
      <c r="P47" s="124">
        <f>S47-O47</f>
        <v>121.41000000000003</v>
      </c>
      <c r="Q47" s="64" t="s">
        <v>53</v>
      </c>
      <c r="R47" s="70"/>
      <c r="S47" s="123">
        <v>127.80000000000003</v>
      </c>
      <c r="T47" s="124">
        <f>X47*0.05</f>
        <v>8.520000000000001</v>
      </c>
      <c r="U47" s="123">
        <f>X47-T47</f>
        <v>161.88</v>
      </c>
      <c r="V47" s="64" t="s">
        <v>53</v>
      </c>
      <c r="W47" s="62"/>
      <c r="X47" s="126">
        <v>170.4</v>
      </c>
      <c r="Y47" s="123">
        <f>SUM(X47,S47,N47,I47)</f>
        <v>484.00000000000006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86">
        <v>38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61">
        <v>0</v>
      </c>
      <c r="J48" s="62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45"/>
      <c r="S48" s="123">
        <v>0</v>
      </c>
      <c r="T48" s="124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1044</v>
      </c>
      <c r="E49" s="70">
        <f>SUM(E11:E48)</f>
        <v>6</v>
      </c>
      <c r="F49" s="70">
        <f>SUM(F11:F48)</f>
        <v>75</v>
      </c>
      <c r="G49" s="70">
        <f>SUM(G11:G48)</f>
        <v>0</v>
      </c>
      <c r="H49" s="70">
        <f>SUM(H11:H48)</f>
        <v>55</v>
      </c>
      <c r="I49" s="70">
        <f>SUM(I11:I48)</f>
        <v>136</v>
      </c>
      <c r="J49" s="70">
        <f>SUM(J11:J48)</f>
        <v>13.620000000000003</v>
      </c>
      <c r="K49" s="70">
        <f>SUM(K11:K48)</f>
        <v>258.7800000000001</v>
      </c>
      <c r="L49" s="70">
        <f>SUM(L11:L48)</f>
        <v>0</v>
      </c>
      <c r="M49" s="70">
        <f>SUM(M11:M48)</f>
        <v>0</v>
      </c>
      <c r="N49" s="70">
        <f>SUM(N11:N48)</f>
        <v>272.4000000000001</v>
      </c>
      <c r="O49" s="70">
        <f>SUM(O11:O48)</f>
        <v>13.620000000000003</v>
      </c>
      <c r="P49" s="70">
        <f>SUM(P11:P48)</f>
        <v>258.7800000000001</v>
      </c>
      <c r="Q49" s="70">
        <f>SUM(Q11:Q48)</f>
        <v>0</v>
      </c>
      <c r="R49" s="70">
        <f>SUM(R11:R48)</f>
        <v>0</v>
      </c>
      <c r="S49" s="70">
        <f>SUM(S11:S48)</f>
        <v>272.4000000000001</v>
      </c>
      <c r="T49" s="70">
        <f>SUM(T11:T48)</f>
        <v>20.78</v>
      </c>
      <c r="U49" s="70">
        <f>SUM(U11:U48)</f>
        <v>341.81999999999994</v>
      </c>
      <c r="V49" s="70">
        <f>SUM(V11:V48)</f>
        <v>0</v>
      </c>
      <c r="W49" s="70">
        <f>SUM(W11:W48)</f>
        <v>0</v>
      </c>
      <c r="X49" s="70">
        <f>SUM(X11:X48)</f>
        <v>363.20000000000005</v>
      </c>
      <c r="Y49" s="123">
        <f>SUM(X49,S49,N49,I49)</f>
        <v>1044.0000000000002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E32">
      <selection activeCell="AJ50" sqref="AJ50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8.28125" style="1" customWidth="1"/>
    <col min="4" max="4" width="6.71093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8.14062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00390625" style="1" customWidth="1"/>
    <col min="23" max="23" width="5.28125" style="1" customWidth="1"/>
    <col min="24" max="24" width="7.28125" style="36" customWidth="1"/>
    <col min="25" max="25" width="8.281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25.5" customHeight="1">
      <c r="A11" s="86">
        <v>1</v>
      </c>
      <c r="B11" s="86" t="s">
        <v>25</v>
      </c>
      <c r="C11" s="106" t="s">
        <v>52</v>
      </c>
      <c r="D11" s="86">
        <v>37</v>
      </c>
      <c r="E11" s="123">
        <v>0</v>
      </c>
      <c r="F11" s="124">
        <f>I11-E11</f>
        <v>2</v>
      </c>
      <c r="G11" s="104" t="s">
        <v>53</v>
      </c>
      <c r="H11" s="123"/>
      <c r="I11" s="86">
        <v>2</v>
      </c>
      <c r="J11" s="62">
        <f>N11*0.05</f>
        <v>0.5250000000000001</v>
      </c>
      <c r="K11" s="124">
        <f>N11-J11</f>
        <v>9.975000000000001</v>
      </c>
      <c r="L11" s="104" t="s">
        <v>53</v>
      </c>
      <c r="M11" s="123"/>
      <c r="N11" s="123">
        <v>10.500000000000002</v>
      </c>
      <c r="O11" s="123">
        <f>S11*0.05</f>
        <v>0.5250000000000001</v>
      </c>
      <c r="P11" s="124">
        <f>S11-O11</f>
        <v>9.975000000000001</v>
      </c>
      <c r="Q11" s="104" t="s">
        <v>53</v>
      </c>
      <c r="R11" s="123"/>
      <c r="S11" s="123">
        <v>10.500000000000002</v>
      </c>
      <c r="T11" s="124">
        <f>X11*0.05</f>
        <v>0.7000000000000001</v>
      </c>
      <c r="U11" s="123">
        <f>X11-T11</f>
        <v>13.3</v>
      </c>
      <c r="V11" s="104" t="s">
        <v>53</v>
      </c>
      <c r="W11" s="123"/>
      <c r="X11" s="126">
        <v>14</v>
      </c>
      <c r="Y11" s="123">
        <f>SUM(X11,S11,N11,I11)</f>
        <v>37</v>
      </c>
    </row>
    <row r="12" spans="1:35" s="12" customFormat="1" ht="14.25" customHeight="1">
      <c r="A12" s="86">
        <v>2</v>
      </c>
      <c r="B12" s="24"/>
      <c r="C12" s="106" t="s">
        <v>54</v>
      </c>
      <c r="D12" s="24">
        <v>0</v>
      </c>
      <c r="E12" s="123">
        <v>0</v>
      </c>
      <c r="F12" s="124">
        <f>I12-E12</f>
        <v>0</v>
      </c>
      <c r="G12" s="104" t="s">
        <v>53</v>
      </c>
      <c r="H12" s="104"/>
      <c r="I12" s="24"/>
      <c r="J12" s="62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4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4.25" customHeight="1">
      <c r="A13" s="86">
        <v>3</v>
      </c>
      <c r="B13" s="24"/>
      <c r="C13" s="106" t="s">
        <v>55</v>
      </c>
      <c r="D13" s="24">
        <v>14</v>
      </c>
      <c r="E13" s="123">
        <v>0</v>
      </c>
      <c r="F13" s="124">
        <f>I13-E13</f>
        <v>0</v>
      </c>
      <c r="G13" s="104" t="s">
        <v>53</v>
      </c>
      <c r="H13" s="104"/>
      <c r="I13" s="24"/>
      <c r="J13" s="62">
        <f>N13*0.05</f>
        <v>0.21000000000000008</v>
      </c>
      <c r="K13" s="124">
        <f>N13-J13</f>
        <v>3.990000000000001</v>
      </c>
      <c r="L13" s="104" t="s">
        <v>53</v>
      </c>
      <c r="M13" s="104"/>
      <c r="N13" s="123">
        <v>4.200000000000001</v>
      </c>
      <c r="O13" s="123">
        <f>S13*0.05</f>
        <v>0.21000000000000008</v>
      </c>
      <c r="P13" s="124">
        <f>S13-O13</f>
        <v>3.990000000000001</v>
      </c>
      <c r="Q13" s="104" t="s">
        <v>53</v>
      </c>
      <c r="R13" s="123"/>
      <c r="S13" s="123">
        <v>4.200000000000001</v>
      </c>
      <c r="T13" s="124">
        <f>X13*0.05</f>
        <v>0.28</v>
      </c>
      <c r="U13" s="123">
        <f>X13-T13</f>
        <v>5.32</v>
      </c>
      <c r="V13" s="104" t="s">
        <v>53</v>
      </c>
      <c r="W13" s="123"/>
      <c r="X13" s="126">
        <v>5.6</v>
      </c>
      <c r="Y13" s="123">
        <f>SUM(X13,S13,N13,I13)</f>
        <v>14.000000000000002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4.25" customHeight="1">
      <c r="A14" s="86">
        <v>4</v>
      </c>
      <c r="B14" s="24"/>
      <c r="C14" s="106" t="s">
        <v>56</v>
      </c>
      <c r="D14" s="24">
        <v>28</v>
      </c>
      <c r="E14" s="123">
        <v>0</v>
      </c>
      <c r="F14" s="124">
        <f>I14-E14</f>
        <v>6</v>
      </c>
      <c r="G14" s="104" t="s">
        <v>53</v>
      </c>
      <c r="H14" s="104"/>
      <c r="I14" s="24">
        <v>6</v>
      </c>
      <c r="J14" s="62">
        <f>N14*0.05</f>
        <v>0.33000000000000007</v>
      </c>
      <c r="K14" s="124">
        <f>N14-J14</f>
        <v>6.270000000000001</v>
      </c>
      <c r="L14" s="104" t="s">
        <v>53</v>
      </c>
      <c r="M14" s="104"/>
      <c r="N14" s="123">
        <v>6.600000000000001</v>
      </c>
      <c r="O14" s="123">
        <f>S14*0.05</f>
        <v>0.33000000000000007</v>
      </c>
      <c r="P14" s="124">
        <f>S14-O14</f>
        <v>6.270000000000001</v>
      </c>
      <c r="Q14" s="104" t="s">
        <v>53</v>
      </c>
      <c r="R14" s="123"/>
      <c r="S14" s="123">
        <v>6.600000000000001</v>
      </c>
      <c r="T14" s="124">
        <f>X14*0.05</f>
        <v>0.44000000000000006</v>
      </c>
      <c r="U14" s="123">
        <f>X14-T14</f>
        <v>8.360000000000001</v>
      </c>
      <c r="V14" s="104" t="s">
        <v>53</v>
      </c>
      <c r="W14" s="123"/>
      <c r="X14" s="126">
        <v>8.8</v>
      </c>
      <c r="Y14" s="123">
        <f>SUM(X14,S14,N14,I14)</f>
        <v>28.000000000000004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4.25" customHeight="1">
      <c r="A15" s="86">
        <v>5</v>
      </c>
      <c r="B15" s="24"/>
      <c r="C15" s="106" t="s">
        <v>57</v>
      </c>
      <c r="D15" s="24">
        <v>0</v>
      </c>
      <c r="E15" s="123">
        <v>0</v>
      </c>
      <c r="F15" s="124">
        <f>I15-E15</f>
        <v>0</v>
      </c>
      <c r="G15" s="104" t="s">
        <v>53</v>
      </c>
      <c r="H15" s="104"/>
      <c r="I15" s="24"/>
      <c r="J15" s="62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4">
        <f>X15*0.05</f>
        <v>0</v>
      </c>
      <c r="U15" s="123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4.25" customHeight="1">
      <c r="A16" s="86">
        <v>6</v>
      </c>
      <c r="B16" s="24"/>
      <c r="C16" s="106" t="s">
        <v>58</v>
      </c>
      <c r="D16" s="24">
        <v>0</v>
      </c>
      <c r="E16" s="123">
        <v>0</v>
      </c>
      <c r="F16" s="124">
        <f>I16-E16</f>
        <v>0</v>
      </c>
      <c r="G16" s="104" t="s">
        <v>53</v>
      </c>
      <c r="H16" s="104"/>
      <c r="I16" s="24"/>
      <c r="J16" s="62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4">
        <f>X16*0.05</f>
        <v>0</v>
      </c>
      <c r="U16" s="123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4.25" customHeight="1">
      <c r="A17" s="86">
        <v>7</v>
      </c>
      <c r="B17" s="24"/>
      <c r="C17" s="106" t="s">
        <v>59</v>
      </c>
      <c r="D17" s="24">
        <v>25</v>
      </c>
      <c r="E17" s="123">
        <v>0</v>
      </c>
      <c r="F17" s="124">
        <f>I17-E17</f>
        <v>1</v>
      </c>
      <c r="G17" s="104" t="s">
        <v>53</v>
      </c>
      <c r="H17" s="104"/>
      <c r="I17" s="24">
        <v>1</v>
      </c>
      <c r="J17" s="62">
        <f>N17*0.05</f>
        <v>0.3600000000000001</v>
      </c>
      <c r="K17" s="124">
        <f>N17-J17</f>
        <v>6.840000000000001</v>
      </c>
      <c r="L17" s="104" t="s">
        <v>53</v>
      </c>
      <c r="M17" s="104"/>
      <c r="N17" s="123">
        <v>7.200000000000001</v>
      </c>
      <c r="O17" s="123">
        <f>S17*0.05</f>
        <v>0.3600000000000001</v>
      </c>
      <c r="P17" s="124">
        <f>S17-O17</f>
        <v>6.840000000000001</v>
      </c>
      <c r="Q17" s="104" t="s">
        <v>53</v>
      </c>
      <c r="R17" s="123"/>
      <c r="S17" s="123">
        <v>7.200000000000001</v>
      </c>
      <c r="T17" s="124">
        <f>X17*0.05</f>
        <v>0.4800000000000001</v>
      </c>
      <c r="U17" s="123">
        <f>X17-T17</f>
        <v>9.120000000000001</v>
      </c>
      <c r="V17" s="104" t="s">
        <v>53</v>
      </c>
      <c r="W17" s="123"/>
      <c r="X17" s="126">
        <v>9.600000000000001</v>
      </c>
      <c r="Y17" s="123">
        <f>SUM(X17,S17,N17,I17)</f>
        <v>25.000000000000004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4.25" customHeight="1">
      <c r="A18" s="86">
        <v>8</v>
      </c>
      <c r="B18" s="24"/>
      <c r="C18" s="106" t="s">
        <v>60</v>
      </c>
      <c r="D18" s="24">
        <v>16</v>
      </c>
      <c r="E18" s="123">
        <v>0</v>
      </c>
      <c r="F18" s="124">
        <f>I18-E18</f>
        <v>1</v>
      </c>
      <c r="G18" s="104" t="s">
        <v>53</v>
      </c>
      <c r="H18" s="104"/>
      <c r="I18" s="24">
        <v>1</v>
      </c>
      <c r="J18" s="62">
        <f>N18*0.05</f>
        <v>0.22500000000000006</v>
      </c>
      <c r="K18" s="124">
        <f>N18-J18</f>
        <v>4.275000000000001</v>
      </c>
      <c r="L18" s="104" t="s">
        <v>53</v>
      </c>
      <c r="M18" s="104"/>
      <c r="N18" s="123">
        <v>4.500000000000001</v>
      </c>
      <c r="O18" s="123">
        <f>S18*0.05</f>
        <v>0.22500000000000006</v>
      </c>
      <c r="P18" s="124">
        <f>S18-O18</f>
        <v>4.275000000000001</v>
      </c>
      <c r="Q18" s="104" t="s">
        <v>53</v>
      </c>
      <c r="R18" s="123"/>
      <c r="S18" s="123">
        <v>4.500000000000001</v>
      </c>
      <c r="T18" s="124">
        <f>X18*0.05</f>
        <v>0.30000000000000004</v>
      </c>
      <c r="U18" s="123">
        <f>X18-T18</f>
        <v>5.7</v>
      </c>
      <c r="V18" s="104" t="s">
        <v>53</v>
      </c>
      <c r="W18" s="123"/>
      <c r="X18" s="126">
        <v>6</v>
      </c>
      <c r="Y18" s="123">
        <f>SUM(X18,S18,N18,I18)</f>
        <v>16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4.25" customHeight="1">
      <c r="A19" s="86">
        <v>9</v>
      </c>
      <c r="B19" s="24"/>
      <c r="C19" s="106" t="s">
        <v>61</v>
      </c>
      <c r="D19" s="24">
        <v>75</v>
      </c>
      <c r="E19" s="123">
        <v>0</v>
      </c>
      <c r="F19" s="124">
        <f>I19-E19</f>
        <v>7</v>
      </c>
      <c r="G19" s="104" t="s">
        <v>53</v>
      </c>
      <c r="H19" s="104"/>
      <c r="I19" s="24">
        <v>7</v>
      </c>
      <c r="J19" s="62">
        <f>N19*0.05</f>
        <v>1.0200000000000002</v>
      </c>
      <c r="K19" s="124">
        <f>N19-J19</f>
        <v>19.380000000000003</v>
      </c>
      <c r="L19" s="104" t="s">
        <v>53</v>
      </c>
      <c r="M19" s="104"/>
      <c r="N19" s="123">
        <v>20.400000000000002</v>
      </c>
      <c r="O19" s="123">
        <f>S19*0.05</f>
        <v>1.0200000000000002</v>
      </c>
      <c r="P19" s="124">
        <f>S19-O19</f>
        <v>19.380000000000003</v>
      </c>
      <c r="Q19" s="104" t="s">
        <v>53</v>
      </c>
      <c r="R19" s="123"/>
      <c r="S19" s="123">
        <v>20.400000000000002</v>
      </c>
      <c r="T19" s="124">
        <f>X19*0.05</f>
        <v>1.3600000000000003</v>
      </c>
      <c r="U19" s="123">
        <f>X19-T19</f>
        <v>25.840000000000003</v>
      </c>
      <c r="V19" s="104" t="s">
        <v>53</v>
      </c>
      <c r="W19" s="123"/>
      <c r="X19" s="126">
        <v>27.200000000000003</v>
      </c>
      <c r="Y19" s="123">
        <f>SUM(X19,S19,N19,I19)</f>
        <v>75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4.25" customHeight="1">
      <c r="A20" s="86">
        <v>10</v>
      </c>
      <c r="B20" s="24"/>
      <c r="C20" s="106" t="s">
        <v>62</v>
      </c>
      <c r="D20" s="24">
        <v>11</v>
      </c>
      <c r="E20" s="123">
        <v>0</v>
      </c>
      <c r="F20" s="124">
        <f>I20-E20</f>
        <v>0</v>
      </c>
      <c r="G20" s="104" t="s">
        <v>53</v>
      </c>
      <c r="H20" s="104"/>
      <c r="I20" s="24"/>
      <c r="J20" s="62">
        <f>N20*0.05</f>
        <v>0.16500000000000004</v>
      </c>
      <c r="K20" s="124">
        <f>N20-J20</f>
        <v>3.1350000000000007</v>
      </c>
      <c r="L20" s="104" t="s">
        <v>53</v>
      </c>
      <c r="M20" s="104"/>
      <c r="N20" s="123">
        <v>3.3000000000000007</v>
      </c>
      <c r="O20" s="123">
        <f>S20*0.05</f>
        <v>0.16500000000000004</v>
      </c>
      <c r="P20" s="124">
        <f>S20-O20</f>
        <v>3.1350000000000007</v>
      </c>
      <c r="Q20" s="104" t="s">
        <v>53</v>
      </c>
      <c r="R20" s="123"/>
      <c r="S20" s="123">
        <v>3.3000000000000007</v>
      </c>
      <c r="T20" s="124">
        <f>X20*0.05</f>
        <v>0.22000000000000003</v>
      </c>
      <c r="U20" s="123">
        <f>X20-T20</f>
        <v>4.180000000000001</v>
      </c>
      <c r="V20" s="104" t="s">
        <v>53</v>
      </c>
      <c r="W20" s="123"/>
      <c r="X20" s="126">
        <v>4.4</v>
      </c>
      <c r="Y20" s="123">
        <f>SUM(X20,S20,N20,I20)</f>
        <v>11.000000000000002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4.25" customHeight="1">
      <c r="A21" s="86">
        <v>11</v>
      </c>
      <c r="B21" s="24"/>
      <c r="C21" s="106" t="s">
        <v>63</v>
      </c>
      <c r="D21" s="24">
        <v>0</v>
      </c>
      <c r="E21" s="123">
        <v>0</v>
      </c>
      <c r="F21" s="124">
        <f>I21-E21</f>
        <v>0</v>
      </c>
      <c r="G21" s="104" t="s">
        <v>53</v>
      </c>
      <c r="H21" s="104"/>
      <c r="I21" s="24"/>
      <c r="J21" s="62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4">
        <f>X21*0.05</f>
        <v>0</v>
      </c>
      <c r="U21" s="123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4.25" customHeight="1">
      <c r="A22" s="86">
        <v>12</v>
      </c>
      <c r="B22" s="33"/>
      <c r="C22" s="61" t="s">
        <v>64</v>
      </c>
      <c r="D22" s="33">
        <v>0</v>
      </c>
      <c r="E22" s="62">
        <v>0</v>
      </c>
      <c r="F22" s="63">
        <f>I22-E22</f>
        <v>0</v>
      </c>
      <c r="G22" s="64" t="s">
        <v>53</v>
      </c>
      <c r="H22" s="70"/>
      <c r="I22" s="33"/>
      <c r="J22" s="62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62"/>
      <c r="S22" s="123">
        <v>0</v>
      </c>
      <c r="T22" s="124">
        <f>X22*0.05</f>
        <v>0</v>
      </c>
      <c r="U22" s="123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4.25" customHeight="1">
      <c r="A23" s="86">
        <v>13</v>
      </c>
      <c r="B23" s="33"/>
      <c r="C23" s="61" t="s">
        <v>65</v>
      </c>
      <c r="D23" s="33">
        <v>0</v>
      </c>
      <c r="E23" s="62">
        <v>0</v>
      </c>
      <c r="F23" s="63">
        <f>I23-E23</f>
        <v>0</v>
      </c>
      <c r="G23" s="64" t="s">
        <v>53</v>
      </c>
      <c r="H23" s="70"/>
      <c r="I23" s="33"/>
      <c r="J23" s="62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4">
        <f>X23*0.05</f>
        <v>0</v>
      </c>
      <c r="U23" s="123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4.25" customHeight="1">
      <c r="A24" s="86">
        <v>14</v>
      </c>
      <c r="B24" s="33"/>
      <c r="C24" s="61" t="s">
        <v>66</v>
      </c>
      <c r="D24" s="33">
        <v>0</v>
      </c>
      <c r="E24" s="62">
        <v>0</v>
      </c>
      <c r="F24" s="63">
        <f>I24-E24</f>
        <v>0</v>
      </c>
      <c r="G24" s="64" t="s">
        <v>53</v>
      </c>
      <c r="H24" s="70"/>
      <c r="I24" s="33"/>
      <c r="J24" s="62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4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4.25" customHeight="1">
      <c r="A25" s="86">
        <v>15</v>
      </c>
      <c r="B25" s="33"/>
      <c r="C25" s="61" t="s">
        <v>67</v>
      </c>
      <c r="D25" s="33">
        <v>60</v>
      </c>
      <c r="E25" s="62">
        <v>0</v>
      </c>
      <c r="F25" s="63">
        <f>I25-E25</f>
        <v>7</v>
      </c>
      <c r="G25" s="64" t="s">
        <v>53</v>
      </c>
      <c r="H25" s="70"/>
      <c r="I25" s="33">
        <v>7</v>
      </c>
      <c r="J25" s="62">
        <f>N25*0.05</f>
        <v>0.7950000000000002</v>
      </c>
      <c r="K25" s="124">
        <f>N25-J25</f>
        <v>15.105000000000002</v>
      </c>
      <c r="L25" s="64" t="s">
        <v>53</v>
      </c>
      <c r="M25" s="70"/>
      <c r="N25" s="123">
        <v>15.900000000000002</v>
      </c>
      <c r="O25" s="123">
        <f>S25*0.05</f>
        <v>0.7950000000000002</v>
      </c>
      <c r="P25" s="124">
        <f>S25-O25</f>
        <v>15.105000000000002</v>
      </c>
      <c r="Q25" s="64" t="s">
        <v>53</v>
      </c>
      <c r="R25" s="62"/>
      <c r="S25" s="123">
        <v>15.900000000000002</v>
      </c>
      <c r="T25" s="124">
        <f>X25*0.05</f>
        <v>1.0600000000000003</v>
      </c>
      <c r="U25" s="123">
        <f>X25-T25</f>
        <v>20.140000000000004</v>
      </c>
      <c r="V25" s="64" t="s">
        <v>53</v>
      </c>
      <c r="W25" s="62"/>
      <c r="X25" s="126">
        <v>21.200000000000003</v>
      </c>
      <c r="Y25" s="123">
        <f>SUM(X25,S25,N25,I25)</f>
        <v>60.00000000000001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4.25" customHeight="1">
      <c r="A26" s="86">
        <v>16</v>
      </c>
      <c r="B26" s="33"/>
      <c r="C26" s="61" t="s">
        <v>68</v>
      </c>
      <c r="D26" s="33">
        <v>232</v>
      </c>
      <c r="E26" s="62">
        <v>1</v>
      </c>
      <c r="F26" s="63">
        <f>I26-E26</f>
        <v>15</v>
      </c>
      <c r="G26" s="64" t="s">
        <v>53</v>
      </c>
      <c r="H26" s="70"/>
      <c r="I26" s="33">
        <v>16</v>
      </c>
      <c r="J26" s="62">
        <f>N26*0.05</f>
        <v>3.2400000000000007</v>
      </c>
      <c r="K26" s="124">
        <f>N26-J26</f>
        <v>61.56000000000001</v>
      </c>
      <c r="L26" s="64" t="s">
        <v>53</v>
      </c>
      <c r="M26" s="70"/>
      <c r="N26" s="123">
        <v>64.80000000000001</v>
      </c>
      <c r="O26" s="123">
        <f>S26*0.05</f>
        <v>3.2400000000000007</v>
      </c>
      <c r="P26" s="124">
        <f>S26-O26</f>
        <v>61.56000000000001</v>
      </c>
      <c r="Q26" s="64" t="s">
        <v>53</v>
      </c>
      <c r="R26" s="62"/>
      <c r="S26" s="123">
        <v>64.80000000000001</v>
      </c>
      <c r="T26" s="124">
        <f>X26*0.05</f>
        <v>4.32</v>
      </c>
      <c r="U26" s="123">
        <f>X26-T26</f>
        <v>82.08000000000001</v>
      </c>
      <c r="V26" s="64" t="s">
        <v>53</v>
      </c>
      <c r="W26" s="62"/>
      <c r="X26" s="126">
        <v>86.4</v>
      </c>
      <c r="Y26" s="123">
        <f>SUM(X26,S26,N26,I26)</f>
        <v>232.00000000000003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4.25" customHeight="1">
      <c r="A27" s="86">
        <v>17</v>
      </c>
      <c r="B27" s="33"/>
      <c r="C27" s="61" t="s">
        <v>69</v>
      </c>
      <c r="D27" s="33">
        <v>0</v>
      </c>
      <c r="E27" s="62">
        <v>0</v>
      </c>
      <c r="F27" s="63">
        <f>I27-E27</f>
        <v>0</v>
      </c>
      <c r="G27" s="64" t="s">
        <v>53</v>
      </c>
      <c r="H27" s="70"/>
      <c r="I27" s="33"/>
      <c r="J27" s="62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4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4.25" customHeight="1">
      <c r="A28" s="86">
        <v>18</v>
      </c>
      <c r="B28" s="33"/>
      <c r="C28" s="61" t="s">
        <v>70</v>
      </c>
      <c r="D28" s="33">
        <v>0</v>
      </c>
      <c r="E28" s="62">
        <v>0</v>
      </c>
      <c r="F28" s="63">
        <f>I28-E28</f>
        <v>0</v>
      </c>
      <c r="G28" s="64" t="s">
        <v>53</v>
      </c>
      <c r="H28" s="70"/>
      <c r="I28" s="33"/>
      <c r="J28" s="62">
        <f>N28*0.05</f>
        <v>0</v>
      </c>
      <c r="K28" s="124">
        <f>N28-J28</f>
        <v>0</v>
      </c>
      <c r="L28" s="64" t="s">
        <v>53</v>
      </c>
      <c r="M28" s="70"/>
      <c r="N28" s="123">
        <v>0</v>
      </c>
      <c r="O28" s="123">
        <f>S28*0.05</f>
        <v>0</v>
      </c>
      <c r="P28" s="124">
        <f>S28-O28</f>
        <v>0</v>
      </c>
      <c r="Q28" s="64" t="s">
        <v>53</v>
      </c>
      <c r="R28" s="62"/>
      <c r="S28" s="123">
        <v>0</v>
      </c>
      <c r="T28" s="124">
        <f>X28*0.05</f>
        <v>0</v>
      </c>
      <c r="U28" s="123">
        <f>X28-T28</f>
        <v>0</v>
      </c>
      <c r="V28" s="64" t="s">
        <v>53</v>
      </c>
      <c r="W28" s="62"/>
      <c r="X28" s="126">
        <v>0</v>
      </c>
      <c r="Y28" s="123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4.25" customHeight="1">
      <c r="A29" s="86">
        <v>19</v>
      </c>
      <c r="B29" s="33"/>
      <c r="C29" s="61" t="s">
        <v>71</v>
      </c>
      <c r="D29" s="33">
        <v>27</v>
      </c>
      <c r="E29" s="62">
        <v>0</v>
      </c>
      <c r="F29" s="63">
        <f>I29-E29</f>
        <v>1</v>
      </c>
      <c r="G29" s="64" t="s">
        <v>53</v>
      </c>
      <c r="H29" s="70"/>
      <c r="I29" s="33">
        <v>1</v>
      </c>
      <c r="J29" s="62">
        <f>N29*0.05</f>
        <v>0.39000000000000007</v>
      </c>
      <c r="K29" s="124">
        <f>N29-J29</f>
        <v>7.410000000000001</v>
      </c>
      <c r="L29" s="64" t="s">
        <v>53</v>
      </c>
      <c r="M29" s="70"/>
      <c r="N29" s="123">
        <v>7.800000000000001</v>
      </c>
      <c r="O29" s="123">
        <f>S29*0.05</f>
        <v>0.39000000000000007</v>
      </c>
      <c r="P29" s="124">
        <f>S29-O29</f>
        <v>7.410000000000001</v>
      </c>
      <c r="Q29" s="64" t="s">
        <v>53</v>
      </c>
      <c r="R29" s="62"/>
      <c r="S29" s="123">
        <v>7.800000000000001</v>
      </c>
      <c r="T29" s="124">
        <f>X29*0.05</f>
        <v>0.52</v>
      </c>
      <c r="U29" s="123">
        <f>X29-T29</f>
        <v>9.88</v>
      </c>
      <c r="V29" s="64" t="s">
        <v>53</v>
      </c>
      <c r="W29" s="62"/>
      <c r="X29" s="126">
        <v>10.4</v>
      </c>
      <c r="Y29" s="123">
        <f>SUM(X29,S29,N29,I29)</f>
        <v>27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4.25" customHeight="1">
      <c r="A30" s="86">
        <v>20</v>
      </c>
      <c r="B30" s="33"/>
      <c r="C30" s="61" t="s">
        <v>72</v>
      </c>
      <c r="D30" s="33">
        <v>0</v>
      </c>
      <c r="E30" s="62">
        <v>0</v>
      </c>
      <c r="F30" s="63">
        <f>I30-E30</f>
        <v>0</v>
      </c>
      <c r="G30" s="64" t="s">
        <v>53</v>
      </c>
      <c r="H30" s="70"/>
      <c r="I30" s="33"/>
      <c r="J30" s="62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62"/>
      <c r="S30" s="123">
        <v>0</v>
      </c>
      <c r="T30" s="124">
        <f>X30*0.05</f>
        <v>0</v>
      </c>
      <c r="U30" s="123">
        <f>X30-T30</f>
        <v>0</v>
      </c>
      <c r="V30" s="64" t="s">
        <v>53</v>
      </c>
      <c r="W30" s="62"/>
      <c r="X30" s="126">
        <v>0</v>
      </c>
      <c r="Y30" s="123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4.25" customHeight="1">
      <c r="A31" s="86">
        <v>21</v>
      </c>
      <c r="B31" s="33"/>
      <c r="C31" s="61" t="s">
        <v>73</v>
      </c>
      <c r="D31" s="33">
        <v>15</v>
      </c>
      <c r="E31" s="62">
        <v>0</v>
      </c>
      <c r="F31" s="63">
        <f>I31-E31</f>
        <v>1</v>
      </c>
      <c r="G31" s="64" t="s">
        <v>53</v>
      </c>
      <c r="H31" s="70"/>
      <c r="I31" s="33">
        <v>1</v>
      </c>
      <c r="J31" s="62">
        <f>N31*0.05</f>
        <v>0.21000000000000008</v>
      </c>
      <c r="K31" s="124">
        <f>N31-J31</f>
        <v>3.990000000000001</v>
      </c>
      <c r="L31" s="64" t="s">
        <v>53</v>
      </c>
      <c r="M31" s="70"/>
      <c r="N31" s="123">
        <v>4.200000000000001</v>
      </c>
      <c r="O31" s="123">
        <f>S31*0.05</f>
        <v>0.21000000000000008</v>
      </c>
      <c r="P31" s="124">
        <f>S31-O31</f>
        <v>3.990000000000001</v>
      </c>
      <c r="Q31" s="64" t="s">
        <v>53</v>
      </c>
      <c r="R31" s="62"/>
      <c r="S31" s="123">
        <v>4.200000000000001</v>
      </c>
      <c r="T31" s="124">
        <f>X31*0.05</f>
        <v>0.28</v>
      </c>
      <c r="U31" s="123">
        <f>X31-T31</f>
        <v>5.32</v>
      </c>
      <c r="V31" s="64" t="s">
        <v>53</v>
      </c>
      <c r="W31" s="62"/>
      <c r="X31" s="126">
        <v>5.6</v>
      </c>
      <c r="Y31" s="123">
        <f>SUM(X31,S31,N31,I31)</f>
        <v>15.000000000000004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4.25" customHeight="1">
      <c r="A32" s="86">
        <v>22</v>
      </c>
      <c r="B32" s="33"/>
      <c r="C32" s="61" t="s">
        <v>74</v>
      </c>
      <c r="D32" s="33">
        <v>19</v>
      </c>
      <c r="E32" s="62">
        <v>0</v>
      </c>
      <c r="F32" s="63">
        <f>I32-E32</f>
        <v>1</v>
      </c>
      <c r="G32" s="64" t="s">
        <v>53</v>
      </c>
      <c r="H32" s="70"/>
      <c r="I32" s="33">
        <v>1</v>
      </c>
      <c r="J32" s="62">
        <f>N32*0.05</f>
        <v>0.27</v>
      </c>
      <c r="K32" s="124">
        <f>N32-J32</f>
        <v>5.130000000000001</v>
      </c>
      <c r="L32" s="64" t="s">
        <v>53</v>
      </c>
      <c r="M32" s="70"/>
      <c r="N32" s="123">
        <v>5.4</v>
      </c>
      <c r="O32" s="123">
        <f>S32*0.05</f>
        <v>0.27</v>
      </c>
      <c r="P32" s="124">
        <f>S32-O32</f>
        <v>5.130000000000001</v>
      </c>
      <c r="Q32" s="64" t="s">
        <v>53</v>
      </c>
      <c r="R32" s="62"/>
      <c r="S32" s="123">
        <v>5.4</v>
      </c>
      <c r="T32" s="124">
        <f>X32*0.05</f>
        <v>0.36000000000000004</v>
      </c>
      <c r="U32" s="123">
        <f>X32-T32</f>
        <v>6.84</v>
      </c>
      <c r="V32" s="64" t="s">
        <v>53</v>
      </c>
      <c r="W32" s="62"/>
      <c r="X32" s="126">
        <v>7.2</v>
      </c>
      <c r="Y32" s="123">
        <f>SUM(X32,S32,N32,I32)</f>
        <v>19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4.25" customHeight="1">
      <c r="A33" s="86">
        <v>23</v>
      </c>
      <c r="B33" s="33"/>
      <c r="C33" s="61" t="s">
        <v>75</v>
      </c>
      <c r="D33" s="33">
        <v>0</v>
      </c>
      <c r="E33" s="62">
        <v>0</v>
      </c>
      <c r="F33" s="63">
        <f>I33-E33</f>
        <v>0</v>
      </c>
      <c r="G33" s="64" t="s">
        <v>53</v>
      </c>
      <c r="H33" s="70"/>
      <c r="I33" s="33"/>
      <c r="J33" s="62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4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4.25" customHeight="1">
      <c r="A34" s="86">
        <v>24</v>
      </c>
      <c r="B34" s="33"/>
      <c r="C34" s="61" t="s">
        <v>76</v>
      </c>
      <c r="D34" s="33">
        <v>20</v>
      </c>
      <c r="E34" s="62">
        <v>0</v>
      </c>
      <c r="F34" s="63">
        <f>I34-E34</f>
        <v>1</v>
      </c>
      <c r="G34" s="64" t="s">
        <v>53</v>
      </c>
      <c r="H34" s="70"/>
      <c r="I34" s="33">
        <v>1</v>
      </c>
      <c r="J34" s="62">
        <f>N34*0.05</f>
        <v>0.2850000000000001</v>
      </c>
      <c r="K34" s="124">
        <f>N34-J34</f>
        <v>5.415000000000001</v>
      </c>
      <c r="L34" s="64" t="s">
        <v>53</v>
      </c>
      <c r="M34" s="70"/>
      <c r="N34" s="123">
        <v>5.700000000000001</v>
      </c>
      <c r="O34" s="123">
        <f>S34*0.05</f>
        <v>0.2850000000000001</v>
      </c>
      <c r="P34" s="124">
        <f>S34-O34</f>
        <v>5.415000000000001</v>
      </c>
      <c r="Q34" s="64" t="s">
        <v>53</v>
      </c>
      <c r="R34" s="62"/>
      <c r="S34" s="123">
        <v>5.700000000000001</v>
      </c>
      <c r="T34" s="124">
        <f>X34*0.05</f>
        <v>0.38000000000000006</v>
      </c>
      <c r="U34" s="123">
        <f>X34-T34</f>
        <v>7.220000000000001</v>
      </c>
      <c r="V34" s="64" t="s">
        <v>53</v>
      </c>
      <c r="W34" s="62"/>
      <c r="X34" s="126">
        <v>7.6</v>
      </c>
      <c r="Y34" s="123">
        <f>SUM(X34,S34,N34,I34)</f>
        <v>20.000000000000004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4.25" customHeight="1">
      <c r="A35" s="86">
        <v>25</v>
      </c>
      <c r="B35" s="33"/>
      <c r="C35" s="61" t="s">
        <v>77</v>
      </c>
      <c r="D35" s="33">
        <v>19</v>
      </c>
      <c r="E35" s="62">
        <v>0</v>
      </c>
      <c r="F35" s="63">
        <f>I35-E35</f>
        <v>1</v>
      </c>
      <c r="G35" s="64" t="s">
        <v>53</v>
      </c>
      <c r="H35" s="70"/>
      <c r="I35" s="33">
        <v>1</v>
      </c>
      <c r="J35" s="62">
        <f>N35*0.05</f>
        <v>0.27</v>
      </c>
      <c r="K35" s="124">
        <f>N35-J35</f>
        <v>5.130000000000001</v>
      </c>
      <c r="L35" s="64" t="s">
        <v>53</v>
      </c>
      <c r="M35" s="70"/>
      <c r="N35" s="123">
        <v>5.4</v>
      </c>
      <c r="O35" s="123">
        <f>S35*0.05</f>
        <v>0.27</v>
      </c>
      <c r="P35" s="124">
        <f>S35-O35</f>
        <v>5.130000000000001</v>
      </c>
      <c r="Q35" s="64" t="s">
        <v>53</v>
      </c>
      <c r="R35" s="62"/>
      <c r="S35" s="123">
        <v>5.4</v>
      </c>
      <c r="T35" s="124">
        <f>X35*0.05</f>
        <v>0.36000000000000004</v>
      </c>
      <c r="U35" s="123">
        <f>X35-T35</f>
        <v>6.84</v>
      </c>
      <c r="V35" s="64" t="s">
        <v>53</v>
      </c>
      <c r="W35" s="62"/>
      <c r="X35" s="126">
        <v>7.2</v>
      </c>
      <c r="Y35" s="123">
        <f>SUM(X35,S35,N35,I35)</f>
        <v>19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4.25" customHeight="1">
      <c r="A36" s="86">
        <v>26</v>
      </c>
      <c r="B36" s="33"/>
      <c r="C36" s="61" t="s">
        <v>78</v>
      </c>
      <c r="D36" s="33">
        <v>0</v>
      </c>
      <c r="E36" s="62">
        <v>0</v>
      </c>
      <c r="F36" s="63">
        <f>I36-E36</f>
        <v>0</v>
      </c>
      <c r="G36" s="64" t="s">
        <v>53</v>
      </c>
      <c r="H36" s="70"/>
      <c r="I36" s="33"/>
      <c r="J36" s="62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4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4.25" customHeight="1">
      <c r="A37" s="86">
        <v>27</v>
      </c>
      <c r="B37" s="33"/>
      <c r="C37" s="61" t="s">
        <v>79</v>
      </c>
      <c r="D37" s="33">
        <v>0</v>
      </c>
      <c r="E37" s="62">
        <v>0</v>
      </c>
      <c r="F37" s="63">
        <f>I37-E37</f>
        <v>0</v>
      </c>
      <c r="G37" s="64" t="s">
        <v>53</v>
      </c>
      <c r="H37" s="70"/>
      <c r="I37" s="33"/>
      <c r="J37" s="62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4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4.25" customHeight="1">
      <c r="A38" s="86">
        <v>28</v>
      </c>
      <c r="B38" s="33"/>
      <c r="C38" s="61" t="s">
        <v>80</v>
      </c>
      <c r="D38" s="33">
        <v>0</v>
      </c>
      <c r="E38" s="62">
        <v>0</v>
      </c>
      <c r="F38" s="63">
        <f>I38-E38</f>
        <v>0</v>
      </c>
      <c r="G38" s="64" t="s">
        <v>53</v>
      </c>
      <c r="H38" s="70"/>
      <c r="I38" s="33"/>
      <c r="J38" s="62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4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4.25" customHeight="1">
      <c r="A39" s="86">
        <v>29</v>
      </c>
      <c r="B39" s="33"/>
      <c r="C39" s="61" t="s">
        <v>81</v>
      </c>
      <c r="D39" s="33">
        <v>0</v>
      </c>
      <c r="E39" s="62">
        <v>0</v>
      </c>
      <c r="F39" s="63">
        <f>I39-E39</f>
        <v>0</v>
      </c>
      <c r="G39" s="64" t="s">
        <v>53</v>
      </c>
      <c r="H39" s="70"/>
      <c r="I39" s="33"/>
      <c r="J39" s="62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4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4.25" customHeight="1">
      <c r="A40" s="86">
        <v>30</v>
      </c>
      <c r="B40" s="33"/>
      <c r="C40" s="61" t="s">
        <v>82</v>
      </c>
      <c r="D40" s="33">
        <v>0</v>
      </c>
      <c r="E40" s="62">
        <v>0</v>
      </c>
      <c r="F40" s="63">
        <f>I40-E40</f>
        <v>0</v>
      </c>
      <c r="G40" s="64" t="s">
        <v>53</v>
      </c>
      <c r="H40" s="70"/>
      <c r="I40" s="33"/>
      <c r="J40" s="62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4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4.25" customHeight="1">
      <c r="A41" s="86">
        <v>31</v>
      </c>
      <c r="B41" s="33"/>
      <c r="C41" s="61" t="s">
        <v>83</v>
      </c>
      <c r="D41" s="33">
        <v>0</v>
      </c>
      <c r="E41" s="62">
        <v>0</v>
      </c>
      <c r="F41" s="63">
        <f>I41-E41</f>
        <v>0</v>
      </c>
      <c r="G41" s="64" t="s">
        <v>53</v>
      </c>
      <c r="H41" s="70"/>
      <c r="I41" s="33"/>
      <c r="J41" s="62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4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4.25" customHeight="1">
      <c r="A42" s="86">
        <v>32</v>
      </c>
      <c r="B42" s="33"/>
      <c r="C42" s="61" t="s">
        <v>84</v>
      </c>
      <c r="D42" s="33">
        <v>0</v>
      </c>
      <c r="E42" s="62">
        <v>0</v>
      </c>
      <c r="F42" s="63">
        <f>I42-E42</f>
        <v>0</v>
      </c>
      <c r="G42" s="64" t="s">
        <v>53</v>
      </c>
      <c r="H42" s="70"/>
      <c r="I42" s="33"/>
      <c r="J42" s="62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4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4.25" customHeight="1">
      <c r="A43" s="86">
        <v>33</v>
      </c>
      <c r="B43" s="33"/>
      <c r="C43" s="61" t="s">
        <v>85</v>
      </c>
      <c r="D43" s="33">
        <v>0</v>
      </c>
      <c r="E43" s="62">
        <v>0</v>
      </c>
      <c r="F43" s="63">
        <f>I43-E43</f>
        <v>0</v>
      </c>
      <c r="G43" s="64" t="s">
        <v>53</v>
      </c>
      <c r="H43" s="33"/>
      <c r="I43" s="33"/>
      <c r="J43" s="62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4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4.25" customHeight="1">
      <c r="A44" s="86">
        <v>34</v>
      </c>
      <c r="B44" s="33"/>
      <c r="C44" s="61" t="s">
        <v>86</v>
      </c>
      <c r="D44" s="33">
        <v>0</v>
      </c>
      <c r="E44" s="62">
        <v>0</v>
      </c>
      <c r="F44" s="63">
        <f>I44-E44</f>
        <v>0</v>
      </c>
      <c r="G44" s="64" t="s">
        <v>53</v>
      </c>
      <c r="H44" s="33"/>
      <c r="I44" s="33"/>
      <c r="J44" s="62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4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4.25" customHeight="1">
      <c r="A45" s="86">
        <v>35</v>
      </c>
      <c r="B45" s="33"/>
      <c r="C45" s="61" t="s">
        <v>87</v>
      </c>
      <c r="D45" s="33">
        <v>0</v>
      </c>
      <c r="E45" s="62">
        <v>0</v>
      </c>
      <c r="F45" s="63">
        <v>0</v>
      </c>
      <c r="G45" s="64"/>
      <c r="H45" s="33"/>
      <c r="I45" s="33"/>
      <c r="J45" s="62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4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4.25" customHeight="1">
      <c r="A46" s="86">
        <v>36</v>
      </c>
      <c r="B46" s="33"/>
      <c r="C46" s="61" t="s">
        <v>88</v>
      </c>
      <c r="D46" s="33">
        <v>219</v>
      </c>
      <c r="E46" s="62">
        <v>1</v>
      </c>
      <c r="F46" s="63">
        <f>I46-E46</f>
        <v>26</v>
      </c>
      <c r="G46" s="64" t="s">
        <v>53</v>
      </c>
      <c r="H46" s="33"/>
      <c r="I46" s="33">
        <v>27</v>
      </c>
      <c r="J46" s="62">
        <f>N46*0.05</f>
        <v>2.880000000000001</v>
      </c>
      <c r="K46" s="124">
        <f>N46-J46</f>
        <v>54.720000000000006</v>
      </c>
      <c r="L46" s="64" t="s">
        <v>53</v>
      </c>
      <c r="M46" s="33"/>
      <c r="N46" s="123">
        <v>57.60000000000001</v>
      </c>
      <c r="O46" s="123">
        <f>S46*0.05</f>
        <v>2.880000000000001</v>
      </c>
      <c r="P46" s="124">
        <f>S46-O46</f>
        <v>54.720000000000006</v>
      </c>
      <c r="Q46" s="64" t="s">
        <v>53</v>
      </c>
      <c r="R46" s="62"/>
      <c r="S46" s="123">
        <v>57.60000000000001</v>
      </c>
      <c r="T46" s="124">
        <f>X46*0.05</f>
        <v>3.8400000000000007</v>
      </c>
      <c r="U46" s="123">
        <f>X46-T46</f>
        <v>72.96000000000001</v>
      </c>
      <c r="V46" s="64" t="s">
        <v>53</v>
      </c>
      <c r="W46" s="62"/>
      <c r="X46" s="126">
        <v>76.80000000000001</v>
      </c>
      <c r="Y46" s="123">
        <f>SUM(X46,S46,N46,I46)</f>
        <v>219.00000000000003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4.25" customHeight="1">
      <c r="A47" s="86">
        <v>37</v>
      </c>
      <c r="B47" s="33"/>
      <c r="C47" s="61" t="s">
        <v>89</v>
      </c>
      <c r="D47" s="33">
        <v>105</v>
      </c>
      <c r="E47" s="62">
        <v>1</v>
      </c>
      <c r="F47" s="63"/>
      <c r="G47" s="64" t="s">
        <v>53</v>
      </c>
      <c r="H47" s="70">
        <v>11</v>
      </c>
      <c r="I47" s="33">
        <v>12</v>
      </c>
      <c r="J47" s="62">
        <f>N47*0.05</f>
        <v>1.3950000000000005</v>
      </c>
      <c r="K47" s="124">
        <f>N47-J47</f>
        <v>26.505000000000006</v>
      </c>
      <c r="L47" s="64" t="s">
        <v>53</v>
      </c>
      <c r="M47" s="70"/>
      <c r="N47" s="123">
        <v>27.900000000000006</v>
      </c>
      <c r="O47" s="123">
        <f>S47*0.05</f>
        <v>1.3950000000000005</v>
      </c>
      <c r="P47" s="124">
        <f>S47-O47</f>
        <v>26.505000000000006</v>
      </c>
      <c r="Q47" s="64" t="s">
        <v>53</v>
      </c>
      <c r="R47" s="62"/>
      <c r="S47" s="123">
        <v>27.900000000000006</v>
      </c>
      <c r="T47" s="124">
        <f>X47*0.05</f>
        <v>1.8600000000000003</v>
      </c>
      <c r="U47" s="123">
        <f>X47-T47</f>
        <v>35.34</v>
      </c>
      <c r="V47" s="64" t="s">
        <v>53</v>
      </c>
      <c r="W47" s="62"/>
      <c r="X47" s="126">
        <v>37.2</v>
      </c>
      <c r="Y47" s="123">
        <f>SUM(X47,S47,N47,I47)</f>
        <v>105.00000000000001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4.25" customHeight="1">
      <c r="A48" s="86">
        <v>38</v>
      </c>
      <c r="B48" s="45"/>
      <c r="C48" s="61" t="s">
        <v>90</v>
      </c>
      <c r="D48" s="45">
        <v>0</v>
      </c>
      <c r="E48" s="62">
        <v>0</v>
      </c>
      <c r="F48" s="63">
        <f>I48-E48</f>
        <v>0</v>
      </c>
      <c r="G48" s="64" t="s">
        <v>53</v>
      </c>
      <c r="H48" s="45"/>
      <c r="I48" s="45"/>
      <c r="J48" s="62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4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4.25" customHeight="1">
      <c r="A49" s="45"/>
      <c r="B49" s="45"/>
      <c r="C49" s="45"/>
      <c r="D49" s="70">
        <f>SUM(D11:D48)</f>
        <v>922</v>
      </c>
      <c r="E49" s="70">
        <f>SUM(E11:E48)</f>
        <v>3</v>
      </c>
      <c r="F49" s="70">
        <f>SUM(F11:F48)</f>
        <v>70</v>
      </c>
      <c r="G49" s="70">
        <f>SUM(G11:G48)</f>
        <v>0</v>
      </c>
      <c r="H49" s="70">
        <f>SUM(H11:H48)</f>
        <v>11</v>
      </c>
      <c r="I49" s="70">
        <f>SUM(I11:I48)</f>
        <v>84</v>
      </c>
      <c r="J49" s="70">
        <f>SUM(J11:J48)</f>
        <v>12.570000000000002</v>
      </c>
      <c r="K49" s="70">
        <f>SUM(K11:K48)</f>
        <v>238.82999999999998</v>
      </c>
      <c r="L49" s="70">
        <f>SUM(L11:L48)</f>
        <v>0</v>
      </c>
      <c r="M49" s="70">
        <f>SUM(M11:M48)</f>
        <v>0</v>
      </c>
      <c r="N49" s="70">
        <f>SUM(N11:N48)</f>
        <v>251.4</v>
      </c>
      <c r="O49" s="70">
        <f>SUM(O11:O48)</f>
        <v>12.570000000000002</v>
      </c>
      <c r="P49" s="70">
        <f>SUM(P11:P48)</f>
        <v>238.82999999999998</v>
      </c>
      <c r="Q49" s="70">
        <f>SUM(Q11:Q48)</f>
        <v>0</v>
      </c>
      <c r="R49" s="70">
        <f>SUM(R11:R48)</f>
        <v>0</v>
      </c>
      <c r="S49" s="70">
        <f>SUM(S11:S48)</f>
        <v>251.4</v>
      </c>
      <c r="T49" s="70">
        <f>SUM(T11:T48)</f>
        <v>16.759999999999998</v>
      </c>
      <c r="U49" s="70">
        <f>SUM(U11:U48)</f>
        <v>318.44</v>
      </c>
      <c r="V49" s="70">
        <f>SUM(V11:V48)</f>
        <v>0</v>
      </c>
      <c r="W49" s="70">
        <f>SUM(W11:W48)</f>
        <v>0</v>
      </c>
      <c r="X49" s="70">
        <f>SUM(X11:X48)</f>
        <v>335.2</v>
      </c>
      <c r="Y49" s="123">
        <f>SUM(X49,S49,N49,I49)</f>
        <v>922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5" zoomScaleSheetLayoutView="75" workbookViewId="0" topLeftCell="J26">
      <selection activeCell="X68" sqref="X68"/>
    </sheetView>
  </sheetViews>
  <sheetFormatPr defaultColWidth="9.140625" defaultRowHeight="15"/>
  <cols>
    <col min="1" max="1" width="4.57421875" style="1" customWidth="1"/>
    <col min="2" max="2" width="9.140625" style="1" customWidth="1"/>
    <col min="3" max="3" width="29.57421875" style="1" customWidth="1"/>
    <col min="4" max="4" width="7.14062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4.7109375" style="1" customWidth="1"/>
    <col min="19" max="19" width="5.71093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6.00390625" style="36" customWidth="1"/>
    <col min="25" max="25" width="8.140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01.2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3" s="68" customFormat="1" ht="12.75">
      <c r="A11" s="86">
        <v>1</v>
      </c>
      <c r="B11" s="86" t="s">
        <v>26</v>
      </c>
      <c r="C11" s="106" t="s">
        <v>52</v>
      </c>
      <c r="D11" s="125">
        <v>16</v>
      </c>
      <c r="E11" s="123">
        <v>0</v>
      </c>
      <c r="F11" s="124">
        <v>5</v>
      </c>
      <c r="G11" s="104" t="s">
        <v>53</v>
      </c>
      <c r="H11" s="123"/>
      <c r="I11" s="106">
        <v>5</v>
      </c>
      <c r="J11" s="123">
        <f>N11*0.05</f>
        <v>0.16500000000000004</v>
      </c>
      <c r="K11" s="124">
        <f>N11-J11</f>
        <v>3.1350000000000007</v>
      </c>
      <c r="L11" s="104" t="s">
        <v>53</v>
      </c>
      <c r="M11" s="123"/>
      <c r="N11" s="123">
        <v>3.3000000000000007</v>
      </c>
      <c r="O11" s="123">
        <f>S11*0.05</f>
        <v>0.16500000000000004</v>
      </c>
      <c r="P11" s="124">
        <f>S11-O11</f>
        <v>3.1350000000000007</v>
      </c>
      <c r="Q11" s="104" t="s">
        <v>53</v>
      </c>
      <c r="R11" s="123"/>
      <c r="S11" s="123">
        <v>3.3000000000000007</v>
      </c>
      <c r="T11" s="123">
        <f>X11*0.05</f>
        <v>0.22000000000000003</v>
      </c>
      <c r="U11" s="123">
        <f>X11-T11</f>
        <v>4.180000000000001</v>
      </c>
      <c r="V11" s="104" t="s">
        <v>53</v>
      </c>
      <c r="W11" s="123"/>
      <c r="X11" s="126">
        <v>4.4</v>
      </c>
      <c r="Y11" s="123">
        <f>SUM(X11,S11,N11,I11)</f>
        <v>16</v>
      </c>
      <c r="AA11" s="129"/>
      <c r="AB11" s="129"/>
      <c r="AC11" s="129"/>
      <c r="AD11" s="129"/>
      <c r="AE11" s="129"/>
      <c r="AF11" s="129"/>
      <c r="AG11" s="129"/>
    </row>
    <row r="12" spans="1:35" s="12" customFormat="1" ht="12.75">
      <c r="A12" s="86">
        <v>2</v>
      </c>
      <c r="B12" s="24"/>
      <c r="C12" s="106" t="s">
        <v>54</v>
      </c>
      <c r="D12" s="125">
        <v>0</v>
      </c>
      <c r="E12" s="123">
        <v>0</v>
      </c>
      <c r="F12" s="124">
        <v>0</v>
      </c>
      <c r="G12" s="104" t="s">
        <v>53</v>
      </c>
      <c r="H12" s="104"/>
      <c r="I12" s="106">
        <v>0</v>
      </c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129"/>
      <c r="AB12" s="129"/>
      <c r="AC12" s="129"/>
      <c r="AD12" s="129"/>
      <c r="AE12" s="129"/>
      <c r="AF12" s="129"/>
      <c r="AG12" s="129"/>
      <c r="AH12" s="68"/>
      <c r="AI12" s="68"/>
    </row>
    <row r="13" spans="1:35" s="12" customFormat="1" ht="12.75">
      <c r="A13" s="86">
        <v>3</v>
      </c>
      <c r="B13" s="24"/>
      <c r="C13" s="106" t="s">
        <v>55</v>
      </c>
      <c r="D13" s="125">
        <v>19</v>
      </c>
      <c r="E13" s="123">
        <v>0</v>
      </c>
      <c r="F13" s="124">
        <v>5</v>
      </c>
      <c r="G13" s="104" t="s">
        <v>53</v>
      </c>
      <c r="H13" s="104"/>
      <c r="I13" s="106">
        <v>5</v>
      </c>
      <c r="J13" s="123">
        <f>N13*0.05</f>
        <v>0.21000000000000008</v>
      </c>
      <c r="K13" s="124">
        <f>N13-J13</f>
        <v>3.990000000000001</v>
      </c>
      <c r="L13" s="104" t="s">
        <v>53</v>
      </c>
      <c r="M13" s="104"/>
      <c r="N13" s="123">
        <v>4.200000000000001</v>
      </c>
      <c r="O13" s="123">
        <f>S13*0.05</f>
        <v>0.21000000000000008</v>
      </c>
      <c r="P13" s="124">
        <f>S13-O13</f>
        <v>3.990000000000001</v>
      </c>
      <c r="Q13" s="104" t="s">
        <v>53</v>
      </c>
      <c r="R13" s="123"/>
      <c r="S13" s="123">
        <v>4.200000000000001</v>
      </c>
      <c r="T13" s="123">
        <f>X13*0.05</f>
        <v>0.28</v>
      </c>
      <c r="U13" s="123">
        <f>X13-T13</f>
        <v>5.32</v>
      </c>
      <c r="V13" s="104" t="s">
        <v>53</v>
      </c>
      <c r="W13" s="123"/>
      <c r="X13" s="126">
        <v>5.6</v>
      </c>
      <c r="Y13" s="123">
        <f>SUM(X13,S13,N13,I13)</f>
        <v>19.000000000000004</v>
      </c>
      <c r="AA13" s="129"/>
      <c r="AB13" s="129"/>
      <c r="AC13" s="129"/>
      <c r="AD13" s="129"/>
      <c r="AE13" s="129"/>
      <c r="AF13" s="129"/>
      <c r="AG13" s="129"/>
      <c r="AH13" s="68"/>
      <c r="AI13" s="68"/>
    </row>
    <row r="14" spans="1:35" s="12" customFormat="1" ht="12.75">
      <c r="A14" s="86">
        <v>4</v>
      </c>
      <c r="B14" s="24"/>
      <c r="C14" s="106" t="s">
        <v>56</v>
      </c>
      <c r="D14" s="125">
        <v>24</v>
      </c>
      <c r="E14" s="123">
        <v>0</v>
      </c>
      <c r="F14" s="124">
        <v>5</v>
      </c>
      <c r="G14" s="104" t="s">
        <v>53</v>
      </c>
      <c r="H14" s="104"/>
      <c r="I14" s="106">
        <v>5</v>
      </c>
      <c r="J14" s="123">
        <f>N14*0.05</f>
        <v>0.2850000000000001</v>
      </c>
      <c r="K14" s="124">
        <f>N14-J14</f>
        <v>5.415000000000001</v>
      </c>
      <c r="L14" s="104" t="s">
        <v>53</v>
      </c>
      <c r="M14" s="104"/>
      <c r="N14" s="123">
        <v>5.700000000000001</v>
      </c>
      <c r="O14" s="123">
        <f>S14*0.05</f>
        <v>0.2850000000000001</v>
      </c>
      <c r="P14" s="124">
        <f>S14-O14</f>
        <v>5.415000000000001</v>
      </c>
      <c r="Q14" s="104" t="s">
        <v>53</v>
      </c>
      <c r="R14" s="123"/>
      <c r="S14" s="123">
        <v>5.700000000000001</v>
      </c>
      <c r="T14" s="123">
        <f>X14*0.05</f>
        <v>0.38000000000000006</v>
      </c>
      <c r="U14" s="123">
        <f>X14-T14</f>
        <v>7.220000000000001</v>
      </c>
      <c r="V14" s="104" t="s">
        <v>53</v>
      </c>
      <c r="W14" s="123"/>
      <c r="X14" s="126">
        <v>7.6</v>
      </c>
      <c r="Y14" s="123">
        <f>SUM(X14,S14,N14,I14)</f>
        <v>24.000000000000004</v>
      </c>
      <c r="AA14" s="129"/>
      <c r="AB14" s="129"/>
      <c r="AC14" s="129"/>
      <c r="AD14" s="129"/>
      <c r="AE14" s="129"/>
      <c r="AF14" s="129"/>
      <c r="AG14" s="129"/>
      <c r="AH14" s="68"/>
      <c r="AI14" s="68"/>
    </row>
    <row r="15" spans="1:35" s="12" customFormat="1" ht="12.75">
      <c r="A15" s="86">
        <v>5</v>
      </c>
      <c r="B15" s="24"/>
      <c r="C15" s="106" t="s">
        <v>57</v>
      </c>
      <c r="D15" s="125">
        <v>0</v>
      </c>
      <c r="E15" s="123">
        <v>0</v>
      </c>
      <c r="F15" s="124">
        <v>0</v>
      </c>
      <c r="G15" s="104" t="s">
        <v>53</v>
      </c>
      <c r="H15" s="104"/>
      <c r="I15" s="106">
        <v>0</v>
      </c>
      <c r="J15" s="123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3">
        <f>X15*0.05</f>
        <v>0</v>
      </c>
      <c r="U15" s="123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129"/>
      <c r="AB15" s="129"/>
      <c r="AC15" s="129"/>
      <c r="AD15" s="129"/>
      <c r="AE15" s="129"/>
      <c r="AF15" s="129"/>
      <c r="AG15" s="129"/>
      <c r="AH15" s="68"/>
      <c r="AI15" s="68"/>
    </row>
    <row r="16" spans="1:35" s="12" customFormat="1" ht="12.75">
      <c r="A16" s="86">
        <v>6</v>
      </c>
      <c r="B16" s="24"/>
      <c r="C16" s="106" t="s">
        <v>58</v>
      </c>
      <c r="D16" s="125">
        <v>21</v>
      </c>
      <c r="E16" s="123">
        <v>0</v>
      </c>
      <c r="F16" s="124">
        <v>6</v>
      </c>
      <c r="G16" s="104" t="s">
        <v>53</v>
      </c>
      <c r="H16" s="104"/>
      <c r="I16" s="106">
        <v>6</v>
      </c>
      <c r="J16" s="123">
        <f>N16*0.05</f>
        <v>0.22500000000000006</v>
      </c>
      <c r="K16" s="124">
        <f>N16-J16</f>
        <v>4.275000000000001</v>
      </c>
      <c r="L16" s="104" t="s">
        <v>53</v>
      </c>
      <c r="M16" s="104"/>
      <c r="N16" s="123">
        <v>4.500000000000001</v>
      </c>
      <c r="O16" s="123">
        <f>S16*0.05</f>
        <v>0.22500000000000006</v>
      </c>
      <c r="P16" s="124">
        <f>S16-O16</f>
        <v>4.275000000000001</v>
      </c>
      <c r="Q16" s="104" t="s">
        <v>53</v>
      </c>
      <c r="R16" s="123"/>
      <c r="S16" s="123">
        <v>4.500000000000001</v>
      </c>
      <c r="T16" s="123">
        <f>X16*0.05</f>
        <v>0.30000000000000004</v>
      </c>
      <c r="U16" s="123">
        <f>X16-T16</f>
        <v>5.7</v>
      </c>
      <c r="V16" s="104" t="s">
        <v>53</v>
      </c>
      <c r="W16" s="123"/>
      <c r="X16" s="126">
        <v>6</v>
      </c>
      <c r="Y16" s="123">
        <f>SUM(X16,S16,N16,I16)</f>
        <v>21</v>
      </c>
      <c r="AA16" s="129"/>
      <c r="AB16" s="129"/>
      <c r="AC16" s="129"/>
      <c r="AD16" s="129"/>
      <c r="AE16" s="129"/>
      <c r="AF16" s="129"/>
      <c r="AG16" s="129"/>
      <c r="AH16" s="68"/>
      <c r="AI16" s="68"/>
    </row>
    <row r="17" spans="1:35" s="12" customFormat="1" ht="12.75">
      <c r="A17" s="86">
        <v>7</v>
      </c>
      <c r="B17" s="24"/>
      <c r="C17" s="106" t="s">
        <v>59</v>
      </c>
      <c r="D17" s="125">
        <v>15</v>
      </c>
      <c r="E17" s="123">
        <v>0</v>
      </c>
      <c r="F17" s="124">
        <v>4</v>
      </c>
      <c r="G17" s="104" t="s">
        <v>53</v>
      </c>
      <c r="H17" s="104"/>
      <c r="I17" s="106">
        <v>4</v>
      </c>
      <c r="J17" s="123">
        <f>N17*0.05</f>
        <v>0.16500000000000004</v>
      </c>
      <c r="K17" s="124">
        <f>N17-J17</f>
        <v>3.1350000000000007</v>
      </c>
      <c r="L17" s="104" t="s">
        <v>53</v>
      </c>
      <c r="M17" s="104"/>
      <c r="N17" s="123">
        <v>3.3000000000000007</v>
      </c>
      <c r="O17" s="123">
        <f>S17*0.05</f>
        <v>0.16500000000000004</v>
      </c>
      <c r="P17" s="124">
        <f>S17-O17</f>
        <v>3.1350000000000007</v>
      </c>
      <c r="Q17" s="104" t="s">
        <v>53</v>
      </c>
      <c r="R17" s="123"/>
      <c r="S17" s="123">
        <v>3.3000000000000007</v>
      </c>
      <c r="T17" s="123">
        <f>X17*0.05</f>
        <v>0.22000000000000003</v>
      </c>
      <c r="U17" s="123">
        <f>X17-T17</f>
        <v>4.180000000000001</v>
      </c>
      <c r="V17" s="104" t="s">
        <v>53</v>
      </c>
      <c r="W17" s="123"/>
      <c r="X17" s="126">
        <v>4.4</v>
      </c>
      <c r="Y17" s="123">
        <f>SUM(X17,S17,N17,I17)</f>
        <v>15.000000000000002</v>
      </c>
      <c r="AA17" s="129"/>
      <c r="AB17" s="129"/>
      <c r="AC17" s="129"/>
      <c r="AD17" s="129"/>
      <c r="AE17" s="129"/>
      <c r="AF17" s="129"/>
      <c r="AG17" s="129"/>
      <c r="AH17" s="68"/>
      <c r="AI17" s="68"/>
    </row>
    <row r="18" spans="1:35" s="12" customFormat="1" ht="12.75">
      <c r="A18" s="86">
        <v>8</v>
      </c>
      <c r="B18" s="24"/>
      <c r="C18" s="106" t="s">
        <v>60</v>
      </c>
      <c r="D18" s="125">
        <v>16</v>
      </c>
      <c r="E18" s="123">
        <v>0</v>
      </c>
      <c r="F18" s="124">
        <v>4</v>
      </c>
      <c r="G18" s="104" t="s">
        <v>53</v>
      </c>
      <c r="H18" s="104"/>
      <c r="I18" s="106">
        <v>4</v>
      </c>
      <c r="J18" s="123">
        <f>N18*0.05</f>
        <v>0.18000000000000005</v>
      </c>
      <c r="K18" s="124">
        <f>N18-J18</f>
        <v>3.4200000000000004</v>
      </c>
      <c r="L18" s="104" t="s">
        <v>53</v>
      </c>
      <c r="M18" s="104"/>
      <c r="N18" s="123">
        <v>3.6000000000000005</v>
      </c>
      <c r="O18" s="123">
        <f>S18*0.05</f>
        <v>0.18000000000000005</v>
      </c>
      <c r="P18" s="124">
        <f>S18-O18</f>
        <v>3.4200000000000004</v>
      </c>
      <c r="Q18" s="104" t="s">
        <v>53</v>
      </c>
      <c r="R18" s="123"/>
      <c r="S18" s="123">
        <v>3.6000000000000005</v>
      </c>
      <c r="T18" s="123">
        <f>X18*0.05</f>
        <v>0.24000000000000005</v>
      </c>
      <c r="U18" s="123">
        <f>X18-T18</f>
        <v>4.5600000000000005</v>
      </c>
      <c r="V18" s="104" t="s">
        <v>53</v>
      </c>
      <c r="W18" s="123"/>
      <c r="X18" s="126">
        <v>4.800000000000001</v>
      </c>
      <c r="Y18" s="123">
        <f>SUM(X18,S18,N18,I18)</f>
        <v>16</v>
      </c>
      <c r="AA18" s="129"/>
      <c r="AB18" s="129"/>
      <c r="AC18" s="129"/>
      <c r="AD18" s="129"/>
      <c r="AE18" s="129"/>
      <c r="AF18" s="129"/>
      <c r="AG18" s="129"/>
      <c r="AH18" s="68"/>
      <c r="AI18" s="68"/>
    </row>
    <row r="19" spans="1:35" s="12" customFormat="1" ht="12.75">
      <c r="A19" s="86">
        <v>9</v>
      </c>
      <c r="B19" s="24"/>
      <c r="C19" s="106" t="s">
        <v>61</v>
      </c>
      <c r="D19" s="125">
        <v>19</v>
      </c>
      <c r="E19" s="123">
        <v>0</v>
      </c>
      <c r="F19" s="124">
        <v>5</v>
      </c>
      <c r="G19" s="104" t="s">
        <v>53</v>
      </c>
      <c r="H19" s="104"/>
      <c r="I19" s="106">
        <v>5</v>
      </c>
      <c r="J19" s="123">
        <f>N19*0.05</f>
        <v>0.21000000000000008</v>
      </c>
      <c r="K19" s="124">
        <f>N19-J19</f>
        <v>3.990000000000001</v>
      </c>
      <c r="L19" s="104" t="s">
        <v>53</v>
      </c>
      <c r="M19" s="104"/>
      <c r="N19" s="123">
        <v>4.200000000000001</v>
      </c>
      <c r="O19" s="123">
        <f>S19*0.05</f>
        <v>0.21000000000000008</v>
      </c>
      <c r="P19" s="124">
        <f>S19-O19</f>
        <v>3.990000000000001</v>
      </c>
      <c r="Q19" s="104" t="s">
        <v>53</v>
      </c>
      <c r="R19" s="123"/>
      <c r="S19" s="123">
        <v>4.200000000000001</v>
      </c>
      <c r="T19" s="123">
        <f>X19*0.05</f>
        <v>0.28</v>
      </c>
      <c r="U19" s="123">
        <f>X19-T19</f>
        <v>5.32</v>
      </c>
      <c r="V19" s="104" t="s">
        <v>53</v>
      </c>
      <c r="W19" s="123"/>
      <c r="X19" s="126">
        <v>5.6</v>
      </c>
      <c r="Y19" s="123">
        <f>SUM(X19,S19,N19,I19)</f>
        <v>19.000000000000004</v>
      </c>
      <c r="AA19" s="129"/>
      <c r="AB19" s="129"/>
      <c r="AC19" s="129"/>
      <c r="AD19" s="129"/>
      <c r="AE19" s="129"/>
      <c r="AF19" s="129"/>
      <c r="AG19" s="129"/>
      <c r="AH19" s="68"/>
      <c r="AI19" s="68"/>
    </row>
    <row r="20" spans="1:35" s="12" customFormat="1" ht="12.75">
      <c r="A20" s="86">
        <v>10</v>
      </c>
      <c r="B20" s="24"/>
      <c r="C20" s="106" t="s">
        <v>62</v>
      </c>
      <c r="D20" s="125">
        <v>25</v>
      </c>
      <c r="E20" s="123">
        <v>0</v>
      </c>
      <c r="F20" s="124">
        <v>5</v>
      </c>
      <c r="G20" s="104" t="s">
        <v>53</v>
      </c>
      <c r="H20" s="104"/>
      <c r="I20" s="106">
        <v>5</v>
      </c>
      <c r="J20" s="123">
        <f>N20*0.05</f>
        <v>0.30000000000000004</v>
      </c>
      <c r="K20" s="124">
        <f>N20-J20</f>
        <v>5.700000000000001</v>
      </c>
      <c r="L20" s="104" t="s">
        <v>53</v>
      </c>
      <c r="M20" s="104"/>
      <c r="N20" s="123">
        <v>6.000000000000001</v>
      </c>
      <c r="O20" s="123">
        <f>S20*0.05</f>
        <v>0.30000000000000004</v>
      </c>
      <c r="P20" s="124">
        <f>S20-O20</f>
        <v>5.700000000000001</v>
      </c>
      <c r="Q20" s="104" t="s">
        <v>53</v>
      </c>
      <c r="R20" s="123"/>
      <c r="S20" s="123">
        <v>6.000000000000001</v>
      </c>
      <c r="T20" s="123">
        <f>X20*0.05</f>
        <v>0.4</v>
      </c>
      <c r="U20" s="123">
        <f>X20-T20</f>
        <v>7.6</v>
      </c>
      <c r="V20" s="104" t="s">
        <v>53</v>
      </c>
      <c r="W20" s="123"/>
      <c r="X20" s="126">
        <v>8</v>
      </c>
      <c r="Y20" s="123">
        <f>SUM(X20,S20,N20,I20)</f>
        <v>25</v>
      </c>
      <c r="AA20" s="129"/>
      <c r="AB20" s="129"/>
      <c r="AC20" s="129"/>
      <c r="AD20" s="129"/>
      <c r="AE20" s="129"/>
      <c r="AF20" s="129"/>
      <c r="AG20" s="129"/>
      <c r="AH20" s="68"/>
      <c r="AI20" s="68"/>
    </row>
    <row r="21" spans="1:35" s="12" customFormat="1" ht="12.75">
      <c r="A21" s="86">
        <v>11</v>
      </c>
      <c r="B21" s="24"/>
      <c r="C21" s="106" t="s">
        <v>63</v>
      </c>
      <c r="D21" s="125">
        <v>11</v>
      </c>
      <c r="E21" s="123">
        <v>0</v>
      </c>
      <c r="F21" s="124">
        <v>5</v>
      </c>
      <c r="G21" s="104" t="s">
        <v>53</v>
      </c>
      <c r="H21" s="104"/>
      <c r="I21" s="106">
        <v>5</v>
      </c>
      <c r="J21" s="123">
        <f>N21*0.05</f>
        <v>0.09000000000000002</v>
      </c>
      <c r="K21" s="124">
        <f>N21-J21</f>
        <v>1.7100000000000002</v>
      </c>
      <c r="L21" s="104" t="s">
        <v>53</v>
      </c>
      <c r="M21" s="104"/>
      <c r="N21" s="123">
        <v>1.8000000000000003</v>
      </c>
      <c r="O21" s="123">
        <f>S21*0.05</f>
        <v>0.09000000000000002</v>
      </c>
      <c r="P21" s="124">
        <f>S21-O21</f>
        <v>1.7100000000000002</v>
      </c>
      <c r="Q21" s="104" t="s">
        <v>53</v>
      </c>
      <c r="R21" s="123"/>
      <c r="S21" s="123">
        <v>1.8000000000000003</v>
      </c>
      <c r="T21" s="123">
        <f>X21*0.05</f>
        <v>0.12000000000000002</v>
      </c>
      <c r="U21" s="123">
        <f>X21-T21</f>
        <v>2.2800000000000002</v>
      </c>
      <c r="V21" s="104" t="s">
        <v>53</v>
      </c>
      <c r="W21" s="123"/>
      <c r="X21" s="126">
        <v>2.4000000000000004</v>
      </c>
      <c r="Y21" s="123">
        <f>SUM(X21,S21,N21,I21)</f>
        <v>11</v>
      </c>
      <c r="AA21" s="129"/>
      <c r="AB21" s="129"/>
      <c r="AC21" s="129"/>
      <c r="AD21" s="129"/>
      <c r="AE21" s="129"/>
      <c r="AF21" s="129"/>
      <c r="AG21" s="129"/>
      <c r="AH21" s="68"/>
      <c r="AI21" s="68"/>
    </row>
    <row r="22" spans="1:35" ht="12.75">
      <c r="A22" s="86">
        <v>12</v>
      </c>
      <c r="B22" s="33"/>
      <c r="C22" s="61" t="s">
        <v>64</v>
      </c>
      <c r="D22" s="127">
        <v>12</v>
      </c>
      <c r="E22" s="62">
        <v>0</v>
      </c>
      <c r="F22" s="63">
        <v>5</v>
      </c>
      <c r="G22" s="64" t="s">
        <v>53</v>
      </c>
      <c r="H22" s="70"/>
      <c r="I22" s="61">
        <v>5</v>
      </c>
      <c r="J22" s="123">
        <f>N22*0.05</f>
        <v>0.10500000000000004</v>
      </c>
      <c r="K22" s="124">
        <f>N22-J22</f>
        <v>1.9950000000000006</v>
      </c>
      <c r="L22" s="64" t="s">
        <v>53</v>
      </c>
      <c r="M22" s="70"/>
      <c r="N22" s="123">
        <v>2.1000000000000005</v>
      </c>
      <c r="O22" s="123">
        <f>S22*0.05</f>
        <v>0.10500000000000004</v>
      </c>
      <c r="P22" s="124">
        <f>S22-O22</f>
        <v>1.9950000000000006</v>
      </c>
      <c r="Q22" s="64" t="s">
        <v>53</v>
      </c>
      <c r="R22" s="62"/>
      <c r="S22" s="123">
        <v>2.1000000000000005</v>
      </c>
      <c r="T22" s="123">
        <f>X22*0.05</f>
        <v>0.14</v>
      </c>
      <c r="U22" s="123">
        <f>X22-T22</f>
        <v>2.66</v>
      </c>
      <c r="V22" s="64" t="s">
        <v>53</v>
      </c>
      <c r="W22" s="62"/>
      <c r="X22" s="126">
        <v>2.8</v>
      </c>
      <c r="Y22" s="123">
        <f>SUM(X22,S22,N22,I22)</f>
        <v>12.000000000000002</v>
      </c>
      <c r="AA22" s="129"/>
      <c r="AB22" s="129"/>
      <c r="AC22" s="129"/>
      <c r="AD22" s="129"/>
      <c r="AE22" s="129"/>
      <c r="AF22" s="129"/>
      <c r="AG22" s="129"/>
      <c r="AH22" s="68"/>
      <c r="AI22" s="68"/>
    </row>
    <row r="23" spans="1:35" ht="12.75">
      <c r="A23" s="86">
        <v>13</v>
      </c>
      <c r="B23" s="33"/>
      <c r="C23" s="61" t="s">
        <v>65</v>
      </c>
      <c r="D23" s="127">
        <v>16</v>
      </c>
      <c r="E23" s="62">
        <v>0</v>
      </c>
      <c r="F23" s="63">
        <v>5</v>
      </c>
      <c r="G23" s="64" t="s">
        <v>53</v>
      </c>
      <c r="H23" s="70"/>
      <c r="I23" s="61">
        <v>5</v>
      </c>
      <c r="J23" s="123">
        <f>N23*0.05</f>
        <v>0.16500000000000004</v>
      </c>
      <c r="K23" s="124">
        <f>N23-J23</f>
        <v>3.1350000000000007</v>
      </c>
      <c r="L23" s="64" t="s">
        <v>53</v>
      </c>
      <c r="M23" s="70"/>
      <c r="N23" s="123">
        <v>3.3000000000000007</v>
      </c>
      <c r="O23" s="123">
        <f>S23*0.05</f>
        <v>0.16500000000000004</v>
      </c>
      <c r="P23" s="124">
        <f>S23-O23</f>
        <v>3.1350000000000007</v>
      </c>
      <c r="Q23" s="64" t="s">
        <v>53</v>
      </c>
      <c r="R23" s="62"/>
      <c r="S23" s="123">
        <v>3.3000000000000007</v>
      </c>
      <c r="T23" s="123">
        <f>X23*0.05</f>
        <v>0.22000000000000003</v>
      </c>
      <c r="U23" s="123">
        <f>X23-T23</f>
        <v>4.180000000000001</v>
      </c>
      <c r="V23" s="64" t="s">
        <v>53</v>
      </c>
      <c r="W23" s="62"/>
      <c r="X23" s="126">
        <v>4.4</v>
      </c>
      <c r="Y23" s="123">
        <f>SUM(X23,S23,N23,I23)</f>
        <v>16</v>
      </c>
      <c r="AA23" s="129"/>
      <c r="AB23" s="129"/>
      <c r="AC23" s="129"/>
      <c r="AD23" s="129"/>
      <c r="AE23" s="129"/>
      <c r="AF23" s="129"/>
      <c r="AG23" s="129"/>
      <c r="AH23" s="68"/>
      <c r="AI23" s="68"/>
    </row>
    <row r="24" spans="1:35" ht="12.75">
      <c r="A24" s="86">
        <v>14</v>
      </c>
      <c r="B24" s="33"/>
      <c r="C24" s="61" t="s">
        <v>66</v>
      </c>
      <c r="D24" s="127">
        <v>14</v>
      </c>
      <c r="E24" s="62">
        <v>0</v>
      </c>
      <c r="F24" s="63">
        <v>5</v>
      </c>
      <c r="G24" s="64" t="s">
        <v>53</v>
      </c>
      <c r="H24" s="70"/>
      <c r="I24" s="61">
        <v>5</v>
      </c>
      <c r="J24" s="123">
        <f>N24*0.05</f>
        <v>0.135</v>
      </c>
      <c r="K24" s="124">
        <f>N24-J24</f>
        <v>2.5650000000000004</v>
      </c>
      <c r="L24" s="64" t="s">
        <v>53</v>
      </c>
      <c r="M24" s="70"/>
      <c r="N24" s="123">
        <v>2.7</v>
      </c>
      <c r="O24" s="123">
        <f>S24*0.05</f>
        <v>0.135</v>
      </c>
      <c r="P24" s="124">
        <f>S24-O24</f>
        <v>2.5650000000000004</v>
      </c>
      <c r="Q24" s="64" t="s">
        <v>53</v>
      </c>
      <c r="R24" s="62"/>
      <c r="S24" s="123">
        <v>2.7</v>
      </c>
      <c r="T24" s="123">
        <f>X24*0.05</f>
        <v>0.18000000000000002</v>
      </c>
      <c r="U24" s="123">
        <f>X24-T24</f>
        <v>3.42</v>
      </c>
      <c r="V24" s="64" t="s">
        <v>53</v>
      </c>
      <c r="W24" s="62"/>
      <c r="X24" s="126">
        <v>3.6</v>
      </c>
      <c r="Y24" s="123">
        <f>SUM(X24,S24,N24,I24)</f>
        <v>14</v>
      </c>
      <c r="AA24" s="129"/>
      <c r="AB24" s="129"/>
      <c r="AC24" s="129"/>
      <c r="AD24" s="129"/>
      <c r="AE24" s="129"/>
      <c r="AF24" s="129"/>
      <c r="AG24" s="129"/>
      <c r="AH24" s="68"/>
      <c r="AI24" s="68"/>
    </row>
    <row r="25" spans="1:35" ht="12.75">
      <c r="A25" s="86">
        <v>15</v>
      </c>
      <c r="B25" s="33"/>
      <c r="C25" s="61" t="s">
        <v>67</v>
      </c>
      <c r="D25" s="127">
        <v>27</v>
      </c>
      <c r="E25" s="62">
        <v>1</v>
      </c>
      <c r="F25" s="63">
        <v>13</v>
      </c>
      <c r="G25" s="64" t="s">
        <v>53</v>
      </c>
      <c r="H25" s="70"/>
      <c r="I25" s="61">
        <v>14</v>
      </c>
      <c r="J25" s="123">
        <f>N25*0.05</f>
        <v>0.19500000000000003</v>
      </c>
      <c r="K25" s="124">
        <f>N25-J25</f>
        <v>3.7050000000000005</v>
      </c>
      <c r="L25" s="64" t="s">
        <v>53</v>
      </c>
      <c r="M25" s="70"/>
      <c r="N25" s="123">
        <v>3.9000000000000004</v>
      </c>
      <c r="O25" s="123">
        <f>S25*0.05</f>
        <v>0.19500000000000003</v>
      </c>
      <c r="P25" s="124">
        <f>S25-O25</f>
        <v>3.7050000000000005</v>
      </c>
      <c r="Q25" s="64" t="s">
        <v>53</v>
      </c>
      <c r="R25" s="62"/>
      <c r="S25" s="123">
        <v>3.9000000000000004</v>
      </c>
      <c r="T25" s="123">
        <f>X25*0.05</f>
        <v>0.26</v>
      </c>
      <c r="U25" s="123">
        <f>X25-T25</f>
        <v>4.94</v>
      </c>
      <c r="V25" s="64" t="s">
        <v>53</v>
      </c>
      <c r="W25" s="62"/>
      <c r="X25" s="126">
        <v>5.2</v>
      </c>
      <c r="Y25" s="123">
        <f>SUM(X25,S25,N25,I25)</f>
        <v>27</v>
      </c>
      <c r="AA25" s="129"/>
      <c r="AB25" s="129"/>
      <c r="AC25" s="129"/>
      <c r="AD25" s="129"/>
      <c r="AE25" s="129"/>
      <c r="AF25" s="129"/>
      <c r="AG25" s="129"/>
      <c r="AH25" s="68"/>
      <c r="AI25" s="68"/>
    </row>
    <row r="26" spans="1:35" ht="12.75">
      <c r="A26" s="86">
        <v>16</v>
      </c>
      <c r="B26" s="33"/>
      <c r="C26" s="61" t="s">
        <v>68</v>
      </c>
      <c r="D26" s="127">
        <v>67</v>
      </c>
      <c r="E26" s="62">
        <v>1</v>
      </c>
      <c r="F26" s="63">
        <v>23</v>
      </c>
      <c r="G26" s="64" t="s">
        <v>53</v>
      </c>
      <c r="H26" s="70"/>
      <c r="I26" s="61">
        <v>24</v>
      </c>
      <c r="J26" s="123">
        <f>N26*0.05</f>
        <v>0.6450000000000001</v>
      </c>
      <c r="K26" s="124">
        <f>N26-J26</f>
        <v>12.255000000000003</v>
      </c>
      <c r="L26" s="64" t="s">
        <v>53</v>
      </c>
      <c r="M26" s="70"/>
      <c r="N26" s="123">
        <v>12.900000000000002</v>
      </c>
      <c r="O26" s="123">
        <f>S26*0.05</f>
        <v>0.6450000000000001</v>
      </c>
      <c r="P26" s="124">
        <f>S26-O26</f>
        <v>12.255000000000003</v>
      </c>
      <c r="Q26" s="64" t="s">
        <v>53</v>
      </c>
      <c r="R26" s="62"/>
      <c r="S26" s="123">
        <v>12.900000000000002</v>
      </c>
      <c r="T26" s="123">
        <f>X26*0.05</f>
        <v>0.86</v>
      </c>
      <c r="U26" s="123">
        <f>X26-T26</f>
        <v>16.34</v>
      </c>
      <c r="V26" s="64" t="s">
        <v>53</v>
      </c>
      <c r="W26" s="62"/>
      <c r="X26" s="126">
        <v>17.2</v>
      </c>
      <c r="Y26" s="123">
        <f>SUM(X26,S26,N26,I26)</f>
        <v>67</v>
      </c>
      <c r="AA26" s="129"/>
      <c r="AB26" s="129"/>
      <c r="AC26" s="129"/>
      <c r="AD26" s="129"/>
      <c r="AE26" s="129"/>
      <c r="AF26" s="129"/>
      <c r="AG26" s="129"/>
      <c r="AH26" s="68"/>
      <c r="AI26" s="68"/>
    </row>
    <row r="27" spans="1:35" ht="12.75">
      <c r="A27" s="86">
        <v>17</v>
      </c>
      <c r="B27" s="33"/>
      <c r="C27" s="61" t="s">
        <v>69</v>
      </c>
      <c r="D27" s="127">
        <v>18</v>
      </c>
      <c r="E27" s="62">
        <v>0</v>
      </c>
      <c r="F27" s="63">
        <v>5</v>
      </c>
      <c r="G27" s="64" t="s">
        <v>53</v>
      </c>
      <c r="H27" s="70"/>
      <c r="I27" s="61">
        <v>5</v>
      </c>
      <c r="J27" s="123">
        <f>N27*0.05</f>
        <v>0.19500000000000003</v>
      </c>
      <c r="K27" s="124">
        <f>N27-J27</f>
        <v>3.7050000000000005</v>
      </c>
      <c r="L27" s="64" t="s">
        <v>53</v>
      </c>
      <c r="M27" s="70"/>
      <c r="N27" s="123">
        <v>3.9000000000000004</v>
      </c>
      <c r="O27" s="123">
        <f>S27*0.05</f>
        <v>0.19500000000000003</v>
      </c>
      <c r="P27" s="124">
        <f>S27-O27</f>
        <v>3.7050000000000005</v>
      </c>
      <c r="Q27" s="64" t="s">
        <v>53</v>
      </c>
      <c r="R27" s="62"/>
      <c r="S27" s="123">
        <v>3.9000000000000004</v>
      </c>
      <c r="T27" s="123">
        <f>X27*0.05</f>
        <v>0.26</v>
      </c>
      <c r="U27" s="123">
        <f>X27-T27</f>
        <v>4.94</v>
      </c>
      <c r="V27" s="64" t="s">
        <v>53</v>
      </c>
      <c r="W27" s="62"/>
      <c r="X27" s="126">
        <v>5.2</v>
      </c>
      <c r="Y27" s="123">
        <f>SUM(X27,S27,N27,I27)</f>
        <v>18</v>
      </c>
      <c r="AA27" s="129"/>
      <c r="AB27" s="129"/>
      <c r="AC27" s="129"/>
      <c r="AD27" s="129"/>
      <c r="AE27" s="129"/>
      <c r="AF27" s="129"/>
      <c r="AG27" s="129"/>
      <c r="AH27" s="68"/>
      <c r="AI27" s="68"/>
    </row>
    <row r="28" spans="1:35" ht="12.75">
      <c r="A28" s="86">
        <v>18</v>
      </c>
      <c r="B28" s="33"/>
      <c r="C28" s="61" t="s">
        <v>70</v>
      </c>
      <c r="D28" s="127">
        <v>18</v>
      </c>
      <c r="E28" s="62">
        <v>0</v>
      </c>
      <c r="F28" s="63">
        <v>6</v>
      </c>
      <c r="G28" s="64" t="s">
        <v>53</v>
      </c>
      <c r="H28" s="70"/>
      <c r="I28" s="61">
        <v>6</v>
      </c>
      <c r="J28" s="123">
        <f>N28*0.05</f>
        <v>0.18000000000000005</v>
      </c>
      <c r="K28" s="124">
        <f>N28-J28</f>
        <v>3.4200000000000004</v>
      </c>
      <c r="L28" s="64" t="s">
        <v>53</v>
      </c>
      <c r="M28" s="70"/>
      <c r="N28" s="123">
        <v>3.6000000000000005</v>
      </c>
      <c r="O28" s="123">
        <f>S28*0.05</f>
        <v>0.18000000000000005</v>
      </c>
      <c r="P28" s="124">
        <f>S28-O28</f>
        <v>3.4200000000000004</v>
      </c>
      <c r="Q28" s="64" t="s">
        <v>53</v>
      </c>
      <c r="R28" s="62"/>
      <c r="S28" s="123">
        <v>3.6000000000000005</v>
      </c>
      <c r="T28" s="123">
        <f>X28*0.05</f>
        <v>0.24000000000000005</v>
      </c>
      <c r="U28" s="123">
        <f>X28-T28</f>
        <v>4.5600000000000005</v>
      </c>
      <c r="V28" s="64" t="s">
        <v>53</v>
      </c>
      <c r="W28" s="62"/>
      <c r="X28" s="126">
        <v>4.800000000000001</v>
      </c>
      <c r="Y28" s="123">
        <f>SUM(X28,S28,N28,I28)</f>
        <v>18</v>
      </c>
      <c r="AA28" s="129"/>
      <c r="AB28" s="129"/>
      <c r="AC28" s="129"/>
      <c r="AD28" s="129"/>
      <c r="AE28" s="129"/>
      <c r="AF28" s="129"/>
      <c r="AG28" s="129"/>
      <c r="AH28" s="68"/>
      <c r="AI28" s="68"/>
    </row>
    <row r="29" spans="1:35" ht="12.75">
      <c r="A29" s="86">
        <v>19</v>
      </c>
      <c r="B29" s="33"/>
      <c r="C29" s="61" t="s">
        <v>71</v>
      </c>
      <c r="D29" s="127">
        <v>44</v>
      </c>
      <c r="E29" s="62">
        <v>1</v>
      </c>
      <c r="F29" s="63">
        <v>14</v>
      </c>
      <c r="G29" s="64" t="s">
        <v>53</v>
      </c>
      <c r="H29" s="70"/>
      <c r="I29" s="61">
        <v>15</v>
      </c>
      <c r="J29" s="123">
        <f>N29*0.05</f>
        <v>0.43500000000000005</v>
      </c>
      <c r="K29" s="124">
        <f>N29-J29</f>
        <v>8.265</v>
      </c>
      <c r="L29" s="64" t="s">
        <v>53</v>
      </c>
      <c r="M29" s="70"/>
      <c r="N29" s="123">
        <v>8.700000000000001</v>
      </c>
      <c r="O29" s="123">
        <f>S29*0.05</f>
        <v>0.43500000000000005</v>
      </c>
      <c r="P29" s="124">
        <f>S29-O29</f>
        <v>8.265</v>
      </c>
      <c r="Q29" s="64" t="s">
        <v>53</v>
      </c>
      <c r="R29" s="62"/>
      <c r="S29" s="123">
        <v>8.700000000000001</v>
      </c>
      <c r="T29" s="123">
        <f>X29*0.05</f>
        <v>0.5800000000000001</v>
      </c>
      <c r="U29" s="123">
        <f>X29-T29</f>
        <v>11.020000000000001</v>
      </c>
      <c r="V29" s="64" t="s">
        <v>53</v>
      </c>
      <c r="W29" s="62"/>
      <c r="X29" s="126">
        <v>11.600000000000001</v>
      </c>
      <c r="Y29" s="123">
        <f>SUM(X29,S29,N29,I29)</f>
        <v>44</v>
      </c>
      <c r="AA29" s="129"/>
      <c r="AB29" s="129"/>
      <c r="AC29" s="129"/>
      <c r="AD29" s="129"/>
      <c r="AE29" s="129"/>
      <c r="AF29" s="129"/>
      <c r="AG29" s="129"/>
      <c r="AH29" s="68"/>
      <c r="AI29" s="68"/>
    </row>
    <row r="30" spans="1:35" ht="12.75">
      <c r="A30" s="86">
        <v>20</v>
      </c>
      <c r="B30" s="33"/>
      <c r="C30" s="61" t="s">
        <v>72</v>
      </c>
      <c r="D30" s="127">
        <v>18</v>
      </c>
      <c r="E30" s="62">
        <v>0</v>
      </c>
      <c r="F30" s="63">
        <v>6</v>
      </c>
      <c r="G30" s="64" t="s">
        <v>53</v>
      </c>
      <c r="H30" s="70"/>
      <c r="I30" s="61">
        <v>6</v>
      </c>
      <c r="J30" s="123">
        <f>N30*0.05</f>
        <v>0.18000000000000005</v>
      </c>
      <c r="K30" s="124">
        <f>N30-J30</f>
        <v>3.4200000000000004</v>
      </c>
      <c r="L30" s="64" t="s">
        <v>53</v>
      </c>
      <c r="M30" s="70"/>
      <c r="N30" s="123">
        <v>3.6000000000000005</v>
      </c>
      <c r="O30" s="123">
        <f>S30*0.05</f>
        <v>0.18000000000000005</v>
      </c>
      <c r="P30" s="124">
        <f>S30-O30</f>
        <v>3.4200000000000004</v>
      </c>
      <c r="Q30" s="64" t="s">
        <v>53</v>
      </c>
      <c r="R30" s="62"/>
      <c r="S30" s="123">
        <v>3.6000000000000005</v>
      </c>
      <c r="T30" s="123">
        <f>X30*0.05</f>
        <v>0.24000000000000005</v>
      </c>
      <c r="U30" s="123">
        <f>X30-T30</f>
        <v>4.5600000000000005</v>
      </c>
      <c r="V30" s="64" t="s">
        <v>53</v>
      </c>
      <c r="W30" s="62"/>
      <c r="X30" s="126">
        <v>4.800000000000001</v>
      </c>
      <c r="Y30" s="123">
        <f>SUM(X30,S30,N30,I30)</f>
        <v>18</v>
      </c>
      <c r="AA30" s="129"/>
      <c r="AB30" s="129"/>
      <c r="AC30" s="129"/>
      <c r="AD30" s="129"/>
      <c r="AE30" s="129"/>
      <c r="AF30" s="129"/>
      <c r="AG30" s="129"/>
      <c r="AH30" s="68"/>
      <c r="AI30" s="68"/>
    </row>
    <row r="31" spans="1:35" ht="12.75">
      <c r="A31" s="86">
        <v>21</v>
      </c>
      <c r="B31" s="33"/>
      <c r="C31" s="61" t="s">
        <v>73</v>
      </c>
      <c r="D31" s="127">
        <v>0</v>
      </c>
      <c r="E31" s="62">
        <v>0</v>
      </c>
      <c r="F31" s="63">
        <v>0</v>
      </c>
      <c r="G31" s="64" t="s">
        <v>53</v>
      </c>
      <c r="H31" s="70"/>
      <c r="I31" s="61">
        <v>0</v>
      </c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129"/>
      <c r="AB31" s="129"/>
      <c r="AC31" s="129"/>
      <c r="AD31" s="129"/>
      <c r="AE31" s="129"/>
      <c r="AF31" s="129"/>
      <c r="AG31" s="129"/>
      <c r="AH31" s="68"/>
      <c r="AI31" s="68"/>
    </row>
    <row r="32" spans="1:35" ht="12.75">
      <c r="A32" s="86">
        <v>22</v>
      </c>
      <c r="B32" s="33"/>
      <c r="C32" s="61" t="s">
        <v>74</v>
      </c>
      <c r="D32" s="127">
        <v>18</v>
      </c>
      <c r="E32" s="62">
        <v>0</v>
      </c>
      <c r="F32" s="63">
        <v>4</v>
      </c>
      <c r="G32" s="64" t="s">
        <v>53</v>
      </c>
      <c r="H32" s="70"/>
      <c r="I32" s="61">
        <v>4</v>
      </c>
      <c r="J32" s="123">
        <f>N32*0.05</f>
        <v>0.2</v>
      </c>
      <c r="K32" s="124">
        <f>N32-J32</f>
        <v>3.8</v>
      </c>
      <c r="L32" s="64" t="s">
        <v>53</v>
      </c>
      <c r="M32" s="70"/>
      <c r="N32" s="123">
        <v>4</v>
      </c>
      <c r="O32" s="123">
        <f>S32*0.05</f>
        <v>0.2</v>
      </c>
      <c r="P32" s="124">
        <f>S32-O32</f>
        <v>3.8</v>
      </c>
      <c r="Q32" s="64" t="s">
        <v>53</v>
      </c>
      <c r="R32" s="62"/>
      <c r="S32" s="123">
        <v>4</v>
      </c>
      <c r="T32" s="123">
        <f>X32*0.05</f>
        <v>0.30000000000000004</v>
      </c>
      <c r="U32" s="123">
        <f>X32-T32</f>
        <v>5.7</v>
      </c>
      <c r="V32" s="64" t="s">
        <v>53</v>
      </c>
      <c r="W32" s="62"/>
      <c r="X32" s="126">
        <v>6</v>
      </c>
      <c r="Y32" s="123">
        <f>SUM(X32,S32,N32,I32)</f>
        <v>18</v>
      </c>
      <c r="AA32" s="129"/>
      <c r="AB32" s="129"/>
      <c r="AC32" s="129"/>
      <c r="AD32" s="129"/>
      <c r="AE32" s="129"/>
      <c r="AF32" s="129"/>
      <c r="AG32" s="129"/>
      <c r="AH32" s="68"/>
      <c r="AI32" s="68"/>
    </row>
    <row r="33" spans="1:35" ht="12.75">
      <c r="A33" s="86">
        <v>23</v>
      </c>
      <c r="B33" s="33"/>
      <c r="C33" s="61" t="s">
        <v>75</v>
      </c>
      <c r="D33" s="127">
        <v>0</v>
      </c>
      <c r="E33" s="62">
        <v>0</v>
      </c>
      <c r="F33" s="63">
        <v>0</v>
      </c>
      <c r="G33" s="64" t="s">
        <v>53</v>
      </c>
      <c r="H33" s="70"/>
      <c r="I33" s="61">
        <v>0</v>
      </c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129"/>
      <c r="AB33" s="129"/>
      <c r="AC33" s="129"/>
      <c r="AD33" s="129"/>
      <c r="AE33" s="129"/>
      <c r="AF33" s="129"/>
      <c r="AG33" s="129"/>
      <c r="AH33" s="68"/>
      <c r="AI33" s="68"/>
    </row>
    <row r="34" spans="1:35" ht="12.75">
      <c r="A34" s="86">
        <v>24</v>
      </c>
      <c r="B34" s="33"/>
      <c r="C34" s="61" t="s">
        <v>76</v>
      </c>
      <c r="D34" s="127">
        <v>19</v>
      </c>
      <c r="E34" s="62">
        <v>0</v>
      </c>
      <c r="F34" s="63">
        <v>6</v>
      </c>
      <c r="G34" s="64" t="s">
        <v>53</v>
      </c>
      <c r="H34" s="70"/>
      <c r="I34" s="61">
        <v>6</v>
      </c>
      <c r="J34" s="123">
        <f>N34*0.05</f>
        <v>0.2</v>
      </c>
      <c r="K34" s="124">
        <f>N34-J34</f>
        <v>3.8</v>
      </c>
      <c r="L34" s="64" t="s">
        <v>53</v>
      </c>
      <c r="M34" s="70"/>
      <c r="N34" s="123">
        <v>4</v>
      </c>
      <c r="O34" s="123">
        <f>S34*0.05</f>
        <v>0.2</v>
      </c>
      <c r="P34" s="124">
        <f>S34-O34</f>
        <v>3.8</v>
      </c>
      <c r="Q34" s="64" t="s">
        <v>53</v>
      </c>
      <c r="R34" s="62"/>
      <c r="S34" s="123">
        <v>4</v>
      </c>
      <c r="T34" s="123">
        <f>X34*0.05</f>
        <v>0.25</v>
      </c>
      <c r="U34" s="123">
        <f>X34-T34</f>
        <v>4.75</v>
      </c>
      <c r="V34" s="64" t="s">
        <v>53</v>
      </c>
      <c r="W34" s="62"/>
      <c r="X34" s="126">
        <v>5</v>
      </c>
      <c r="Y34" s="123">
        <f>SUM(X34,S34,N34,I34)</f>
        <v>19</v>
      </c>
      <c r="AA34" s="129"/>
      <c r="AB34" s="129"/>
      <c r="AC34" s="129"/>
      <c r="AD34" s="129"/>
      <c r="AE34" s="129"/>
      <c r="AF34" s="129"/>
      <c r="AG34" s="129"/>
      <c r="AH34" s="68"/>
      <c r="AI34" s="68"/>
    </row>
    <row r="35" spans="1:35" ht="12.75">
      <c r="A35" s="86">
        <v>25</v>
      </c>
      <c r="B35" s="33"/>
      <c r="C35" s="61" t="s">
        <v>77</v>
      </c>
      <c r="D35" s="127">
        <v>12</v>
      </c>
      <c r="E35" s="62">
        <v>0</v>
      </c>
      <c r="F35" s="63">
        <v>5</v>
      </c>
      <c r="G35" s="64" t="s">
        <v>53</v>
      </c>
      <c r="H35" s="70"/>
      <c r="I35" s="61">
        <v>5</v>
      </c>
      <c r="J35" s="123">
        <f>N35*0.05</f>
        <v>0.1</v>
      </c>
      <c r="K35" s="124">
        <f>N35-J35</f>
        <v>1.9</v>
      </c>
      <c r="L35" s="64" t="s">
        <v>53</v>
      </c>
      <c r="M35" s="70"/>
      <c r="N35" s="123">
        <v>2</v>
      </c>
      <c r="O35" s="123">
        <f>S35*0.05</f>
        <v>0.1</v>
      </c>
      <c r="P35" s="124">
        <f>S35-O35</f>
        <v>1.9</v>
      </c>
      <c r="Q35" s="64" t="s">
        <v>53</v>
      </c>
      <c r="R35" s="62"/>
      <c r="S35" s="123">
        <v>2</v>
      </c>
      <c r="T35" s="123">
        <f>X35*0.05</f>
        <v>0.15000000000000002</v>
      </c>
      <c r="U35" s="123">
        <f>X35-T35</f>
        <v>2.85</v>
      </c>
      <c r="V35" s="64" t="s">
        <v>53</v>
      </c>
      <c r="W35" s="62"/>
      <c r="X35" s="126">
        <v>3</v>
      </c>
      <c r="Y35" s="123">
        <f>SUM(X35,S35,N35,I35)</f>
        <v>12</v>
      </c>
      <c r="AA35" s="129"/>
      <c r="AB35" s="129"/>
      <c r="AC35" s="129"/>
      <c r="AD35" s="129"/>
      <c r="AE35" s="129"/>
      <c r="AF35" s="129"/>
      <c r="AG35" s="129"/>
      <c r="AH35" s="68"/>
      <c r="AI35" s="68"/>
    </row>
    <row r="36" spans="1:35" ht="12.75">
      <c r="A36" s="86">
        <v>26</v>
      </c>
      <c r="B36" s="33"/>
      <c r="C36" s="61" t="s">
        <v>78</v>
      </c>
      <c r="D36" s="127">
        <v>0</v>
      </c>
      <c r="E36" s="62">
        <v>0</v>
      </c>
      <c r="F36" s="63">
        <v>0</v>
      </c>
      <c r="G36" s="64" t="s">
        <v>53</v>
      </c>
      <c r="H36" s="70"/>
      <c r="I36" s="61">
        <v>0</v>
      </c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129"/>
      <c r="AB36" s="129"/>
      <c r="AC36" s="129"/>
      <c r="AD36" s="129"/>
      <c r="AE36" s="129"/>
      <c r="AF36" s="129"/>
      <c r="AG36" s="129"/>
      <c r="AH36" s="68"/>
      <c r="AI36" s="68"/>
    </row>
    <row r="37" spans="1:35" ht="12.75">
      <c r="A37" s="86">
        <v>27</v>
      </c>
      <c r="B37" s="33"/>
      <c r="C37" s="61" t="s">
        <v>79</v>
      </c>
      <c r="D37" s="127">
        <v>0</v>
      </c>
      <c r="E37" s="62">
        <v>0</v>
      </c>
      <c r="F37" s="63">
        <v>0</v>
      </c>
      <c r="G37" s="64" t="s">
        <v>53</v>
      </c>
      <c r="H37" s="70"/>
      <c r="I37" s="61">
        <v>0</v>
      </c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129"/>
      <c r="AB37" s="129"/>
      <c r="AC37" s="129"/>
      <c r="AD37" s="129"/>
      <c r="AE37" s="129"/>
      <c r="AF37" s="129"/>
      <c r="AG37" s="129"/>
      <c r="AH37" s="68"/>
      <c r="AI37" s="68"/>
    </row>
    <row r="38" spans="1:35" ht="12.75">
      <c r="A38" s="86">
        <v>28</v>
      </c>
      <c r="B38" s="33"/>
      <c r="C38" s="61" t="s">
        <v>80</v>
      </c>
      <c r="D38" s="127">
        <v>0</v>
      </c>
      <c r="E38" s="62">
        <v>0</v>
      </c>
      <c r="F38" s="63">
        <v>0</v>
      </c>
      <c r="G38" s="64" t="s">
        <v>53</v>
      </c>
      <c r="H38" s="70"/>
      <c r="I38" s="61">
        <v>0</v>
      </c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129"/>
      <c r="AB38" s="129"/>
      <c r="AC38" s="129"/>
      <c r="AD38" s="129"/>
      <c r="AE38" s="129"/>
      <c r="AF38" s="129"/>
      <c r="AG38" s="129"/>
      <c r="AH38" s="68"/>
      <c r="AI38" s="68"/>
    </row>
    <row r="39" spans="1:35" ht="12.75">
      <c r="A39" s="86">
        <v>29</v>
      </c>
      <c r="B39" s="33"/>
      <c r="C39" s="61" t="s">
        <v>81</v>
      </c>
      <c r="D39" s="127">
        <v>0</v>
      </c>
      <c r="E39" s="62">
        <v>0</v>
      </c>
      <c r="F39" s="63">
        <v>0</v>
      </c>
      <c r="G39" s="64" t="s">
        <v>53</v>
      </c>
      <c r="H39" s="70"/>
      <c r="I39" s="61">
        <v>0</v>
      </c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129"/>
      <c r="AB39" s="129"/>
      <c r="AC39" s="129"/>
      <c r="AD39" s="129"/>
      <c r="AE39" s="129"/>
      <c r="AF39" s="129"/>
      <c r="AG39" s="129"/>
      <c r="AH39" s="68"/>
      <c r="AI39" s="68"/>
    </row>
    <row r="40" spans="1:35" ht="12.75">
      <c r="A40" s="86">
        <v>30</v>
      </c>
      <c r="B40" s="33"/>
      <c r="C40" s="61" t="s">
        <v>82</v>
      </c>
      <c r="D40" s="127">
        <v>0</v>
      </c>
      <c r="E40" s="62">
        <v>0</v>
      </c>
      <c r="F40" s="63">
        <v>0</v>
      </c>
      <c r="G40" s="64" t="s">
        <v>53</v>
      </c>
      <c r="H40" s="70"/>
      <c r="I40" s="61">
        <v>0</v>
      </c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129"/>
      <c r="AB40" s="129"/>
      <c r="AC40" s="129"/>
      <c r="AD40" s="129"/>
      <c r="AE40" s="129"/>
      <c r="AF40" s="129"/>
      <c r="AG40" s="129"/>
      <c r="AH40" s="68"/>
      <c r="AI40" s="68"/>
    </row>
    <row r="41" spans="1:35" ht="12.75">
      <c r="A41" s="86">
        <v>31</v>
      </c>
      <c r="B41" s="33"/>
      <c r="C41" s="61" t="s">
        <v>83</v>
      </c>
      <c r="D41" s="127">
        <v>0</v>
      </c>
      <c r="E41" s="62">
        <v>0</v>
      </c>
      <c r="F41" s="63">
        <v>0</v>
      </c>
      <c r="G41" s="64" t="s">
        <v>53</v>
      </c>
      <c r="H41" s="70"/>
      <c r="I41" s="61">
        <v>0</v>
      </c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129"/>
      <c r="AB41" s="129"/>
      <c r="AC41" s="129"/>
      <c r="AD41" s="129"/>
      <c r="AE41" s="129"/>
      <c r="AF41" s="129"/>
      <c r="AG41" s="129"/>
      <c r="AH41" s="68"/>
      <c r="AI41" s="68"/>
    </row>
    <row r="42" spans="1:35" ht="12.75">
      <c r="A42" s="86">
        <v>32</v>
      </c>
      <c r="B42" s="33"/>
      <c r="C42" s="61" t="s">
        <v>84</v>
      </c>
      <c r="D42" s="127">
        <v>0</v>
      </c>
      <c r="E42" s="62">
        <v>0</v>
      </c>
      <c r="F42" s="63">
        <v>0</v>
      </c>
      <c r="G42" s="64" t="s">
        <v>53</v>
      </c>
      <c r="H42" s="70"/>
      <c r="I42" s="61">
        <v>0</v>
      </c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129"/>
      <c r="AB42" s="129"/>
      <c r="AC42" s="129"/>
      <c r="AD42" s="129"/>
      <c r="AE42" s="129"/>
      <c r="AF42" s="129"/>
      <c r="AG42" s="129"/>
      <c r="AH42" s="68"/>
      <c r="AI42" s="68"/>
    </row>
    <row r="43" spans="1:35" ht="12.75">
      <c r="A43" s="86">
        <v>33</v>
      </c>
      <c r="B43" s="33"/>
      <c r="C43" s="61" t="s">
        <v>85</v>
      </c>
      <c r="D43" s="127">
        <v>0</v>
      </c>
      <c r="E43" s="62">
        <v>0</v>
      </c>
      <c r="F43" s="63">
        <v>0</v>
      </c>
      <c r="G43" s="64" t="s">
        <v>53</v>
      </c>
      <c r="H43" s="33"/>
      <c r="I43" s="61">
        <v>0</v>
      </c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129"/>
      <c r="AB43" s="129"/>
      <c r="AC43" s="129"/>
      <c r="AD43" s="129"/>
      <c r="AE43" s="129"/>
      <c r="AF43" s="129"/>
      <c r="AG43" s="129"/>
      <c r="AH43" s="68"/>
      <c r="AI43" s="68"/>
    </row>
    <row r="44" spans="1:35" ht="12.75">
      <c r="A44" s="86">
        <v>34</v>
      </c>
      <c r="B44" s="33"/>
      <c r="C44" s="61" t="s">
        <v>86</v>
      </c>
      <c r="D44" s="127">
        <v>0</v>
      </c>
      <c r="E44" s="62">
        <v>0</v>
      </c>
      <c r="F44" s="63">
        <v>0</v>
      </c>
      <c r="G44" s="64" t="s">
        <v>53</v>
      </c>
      <c r="H44" s="33"/>
      <c r="I44" s="61">
        <v>0</v>
      </c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129"/>
      <c r="AB44" s="129"/>
      <c r="AC44" s="129"/>
      <c r="AD44" s="129"/>
      <c r="AE44" s="129"/>
      <c r="AF44" s="129"/>
      <c r="AG44" s="129"/>
      <c r="AH44" s="68"/>
      <c r="AI44" s="68"/>
    </row>
    <row r="45" spans="1:35" ht="12.75">
      <c r="A45" s="86">
        <v>35</v>
      </c>
      <c r="B45" s="33"/>
      <c r="C45" s="61" t="s">
        <v>87</v>
      </c>
      <c r="D45" s="127"/>
      <c r="E45" s="62"/>
      <c r="F45" s="63"/>
      <c r="G45" s="64"/>
      <c r="H45" s="33"/>
      <c r="I45" s="61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129"/>
      <c r="AB45" s="129"/>
      <c r="AC45" s="129"/>
      <c r="AD45" s="129"/>
      <c r="AE45" s="129"/>
      <c r="AF45" s="129"/>
      <c r="AG45" s="129"/>
      <c r="AH45" s="68"/>
      <c r="AI45" s="68"/>
    </row>
    <row r="46" spans="1:35" ht="12.75">
      <c r="A46" s="86">
        <v>36</v>
      </c>
      <c r="B46" s="33"/>
      <c r="C46" s="61" t="s">
        <v>88</v>
      </c>
      <c r="D46" s="127">
        <v>0</v>
      </c>
      <c r="E46" s="62">
        <v>0</v>
      </c>
      <c r="F46" s="63">
        <v>0</v>
      </c>
      <c r="G46" s="64" t="s">
        <v>53</v>
      </c>
      <c r="H46" s="33"/>
      <c r="I46" s="61">
        <v>0</v>
      </c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129"/>
      <c r="AB46" s="129"/>
      <c r="AC46" s="129"/>
      <c r="AD46" s="129"/>
      <c r="AE46" s="129"/>
      <c r="AF46" s="129"/>
      <c r="AG46" s="129"/>
      <c r="AH46" s="68"/>
      <c r="AI46" s="68"/>
    </row>
    <row r="47" spans="1:35" ht="12.75">
      <c r="A47" s="86">
        <v>37</v>
      </c>
      <c r="B47" s="33"/>
      <c r="C47" s="61" t="s">
        <v>89</v>
      </c>
      <c r="D47" s="127">
        <v>58</v>
      </c>
      <c r="E47" s="62">
        <v>1</v>
      </c>
      <c r="F47" s="63">
        <v>0</v>
      </c>
      <c r="G47" s="64" t="s">
        <v>53</v>
      </c>
      <c r="H47" s="70">
        <v>15</v>
      </c>
      <c r="I47" s="61">
        <v>16</v>
      </c>
      <c r="J47" s="123">
        <f>N47*0.05</f>
        <v>0.6300000000000001</v>
      </c>
      <c r="K47" s="124">
        <f>N47-J47</f>
        <v>11.97</v>
      </c>
      <c r="L47" s="64" t="s">
        <v>53</v>
      </c>
      <c r="M47" s="70"/>
      <c r="N47" s="123">
        <v>12.600000000000001</v>
      </c>
      <c r="O47" s="123">
        <f>S47*0.05</f>
        <v>0.6300000000000001</v>
      </c>
      <c r="P47" s="124">
        <f>S47-O47</f>
        <v>11.97</v>
      </c>
      <c r="Q47" s="64" t="s">
        <v>53</v>
      </c>
      <c r="R47" s="62"/>
      <c r="S47" s="123">
        <v>12.600000000000001</v>
      </c>
      <c r="T47" s="123">
        <f>X47*0.05</f>
        <v>0.8400000000000001</v>
      </c>
      <c r="U47" s="123">
        <f>X47-T47</f>
        <v>15.96</v>
      </c>
      <c r="V47" s="64" t="s">
        <v>53</v>
      </c>
      <c r="W47" s="62"/>
      <c r="X47" s="126">
        <v>16.8</v>
      </c>
      <c r="Y47" s="123">
        <f>SUM(X47,S47,N47,I47)</f>
        <v>58</v>
      </c>
      <c r="AA47" s="129"/>
      <c r="AB47" s="129"/>
      <c r="AC47" s="129"/>
      <c r="AD47" s="129"/>
      <c r="AE47" s="129"/>
      <c r="AF47" s="129"/>
      <c r="AG47" s="129"/>
      <c r="AH47" s="68"/>
      <c r="AI47" s="68"/>
    </row>
    <row r="48" spans="1:35" ht="12.75">
      <c r="A48" s="86">
        <v>38</v>
      </c>
      <c r="B48" s="45"/>
      <c r="C48" s="61" t="s">
        <v>90</v>
      </c>
      <c r="D48" s="127">
        <v>0</v>
      </c>
      <c r="E48" s="62">
        <v>0</v>
      </c>
      <c r="F48" s="63">
        <v>0</v>
      </c>
      <c r="G48" s="64" t="s">
        <v>53</v>
      </c>
      <c r="H48" s="45"/>
      <c r="I48" s="61">
        <v>0</v>
      </c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129"/>
      <c r="AB48" s="129"/>
      <c r="AC48" s="129"/>
      <c r="AD48" s="129"/>
      <c r="AE48" s="129"/>
      <c r="AF48" s="129"/>
      <c r="AG48" s="129"/>
      <c r="AH48" s="68"/>
      <c r="AI48" s="68"/>
    </row>
    <row r="49" spans="1:25" ht="12.75">
      <c r="A49" s="45"/>
      <c r="B49" s="45"/>
      <c r="C49" s="45"/>
      <c r="D49" s="70">
        <f>SUM(D11:D48)</f>
        <v>507</v>
      </c>
      <c r="E49" s="70">
        <f>SUM(E11:E48)</f>
        <v>4</v>
      </c>
      <c r="F49" s="70">
        <f>SUM(F11:F48)</f>
        <v>141</v>
      </c>
      <c r="G49" s="70">
        <f>SUM(G11:G48)</f>
        <v>0</v>
      </c>
      <c r="H49" s="70">
        <f>SUM(H11:H48)</f>
        <v>15</v>
      </c>
      <c r="I49" s="70">
        <f>SUM(I11:I48)</f>
        <v>160</v>
      </c>
      <c r="J49" s="70">
        <f>SUM(J11:J48)</f>
        <v>5.195</v>
      </c>
      <c r="K49" s="70">
        <f>SUM(K11:K48)</f>
        <v>98.70500000000001</v>
      </c>
      <c r="L49" s="70">
        <f>SUM(L11:L48)</f>
        <v>0</v>
      </c>
      <c r="M49" s="70">
        <f>SUM(M11:M48)</f>
        <v>0</v>
      </c>
      <c r="N49" s="70">
        <f>SUM(N11:N48)</f>
        <v>103.89999999999999</v>
      </c>
      <c r="O49" s="70">
        <f>SUM(O11:O48)</f>
        <v>5.195</v>
      </c>
      <c r="P49" s="70">
        <f>SUM(P11:P48)</f>
        <v>98.70500000000001</v>
      </c>
      <c r="Q49" s="70">
        <f>SUM(Q11:Q48)</f>
        <v>0</v>
      </c>
      <c r="R49" s="70">
        <f>SUM(R11:R48)</f>
        <v>0</v>
      </c>
      <c r="S49" s="70">
        <f>SUM(S11:S48)</f>
        <v>103.89999999999999</v>
      </c>
      <c r="T49" s="70">
        <f>SUM(T11:T48)</f>
        <v>6.960000000000001</v>
      </c>
      <c r="U49" s="70">
        <f>SUM(U11:U48)</f>
        <v>132.24</v>
      </c>
      <c r="V49" s="70">
        <f>SUM(V11:V48)</f>
        <v>0</v>
      </c>
      <c r="W49" s="70">
        <f>SUM(W11:W48)</f>
        <v>0</v>
      </c>
      <c r="X49" s="70">
        <f>SUM(X11:X48)</f>
        <v>139.2</v>
      </c>
      <c r="Y49" s="123">
        <f>SUM(X49,S49,N49,I49)</f>
        <v>507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4"/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H23">
      <selection activeCell="AJ50" sqref="AJ50"/>
    </sheetView>
  </sheetViews>
  <sheetFormatPr defaultColWidth="9.140625" defaultRowHeight="15"/>
  <cols>
    <col min="1" max="1" width="4.57421875" style="1" customWidth="1"/>
    <col min="2" max="2" width="9.7109375" style="1" customWidth="1"/>
    <col min="3" max="3" width="28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7.8515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6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27</v>
      </c>
      <c r="C11" s="106" t="s">
        <v>52</v>
      </c>
      <c r="D11" s="86">
        <v>0</v>
      </c>
      <c r="E11" s="123">
        <v>0</v>
      </c>
      <c r="F11" s="124">
        <v>0</v>
      </c>
      <c r="G11" s="104" t="s">
        <v>53</v>
      </c>
      <c r="H11" s="123"/>
      <c r="I11" s="106">
        <v>0</v>
      </c>
      <c r="J11" s="123">
        <f>N11*0.05</f>
        <v>0</v>
      </c>
      <c r="K11" s="124">
        <f>N11-J11</f>
        <v>0</v>
      </c>
      <c r="L11" s="104" t="s">
        <v>53</v>
      </c>
      <c r="M11" s="123"/>
      <c r="N11" s="123">
        <v>0</v>
      </c>
      <c r="O11" s="123">
        <f>S11*0.05</f>
        <v>0</v>
      </c>
      <c r="P11" s="124">
        <f>S11-O11</f>
        <v>0</v>
      </c>
      <c r="Q11" s="104" t="s">
        <v>53</v>
      </c>
      <c r="R11" s="123"/>
      <c r="S11" s="123">
        <v>0</v>
      </c>
      <c r="T11" s="123">
        <f>X11*0.05</f>
        <v>0</v>
      </c>
      <c r="U11" s="124">
        <f>X11-T11</f>
        <v>0</v>
      </c>
      <c r="V11" s="104" t="s">
        <v>53</v>
      </c>
      <c r="W11" s="123"/>
      <c r="X11" s="126">
        <v>0</v>
      </c>
      <c r="Y11" s="123">
        <f>SUM(X11,S11,N11,I11)</f>
        <v>0</v>
      </c>
    </row>
    <row r="12" spans="1:35" s="12" customFormat="1" ht="12.75">
      <c r="A12" s="130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106">
        <v>0</v>
      </c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4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30">
        <v>3</v>
      </c>
      <c r="B13" s="24"/>
      <c r="C13" s="106" t="s">
        <v>55</v>
      </c>
      <c r="D13" s="24">
        <v>11</v>
      </c>
      <c r="E13" s="123">
        <v>0</v>
      </c>
      <c r="F13" s="124">
        <v>0</v>
      </c>
      <c r="G13" s="104" t="s">
        <v>53</v>
      </c>
      <c r="H13" s="104"/>
      <c r="I13" s="106">
        <v>0</v>
      </c>
      <c r="J13" s="123">
        <f>N13*0.05</f>
        <v>0.16500000000000004</v>
      </c>
      <c r="K13" s="124">
        <f>N13-J13</f>
        <v>3.1350000000000007</v>
      </c>
      <c r="L13" s="104" t="s">
        <v>53</v>
      </c>
      <c r="M13" s="104"/>
      <c r="N13" s="123">
        <v>3.3000000000000007</v>
      </c>
      <c r="O13" s="123">
        <f>S13*0.05</f>
        <v>0.16500000000000004</v>
      </c>
      <c r="P13" s="124">
        <f>S13-O13</f>
        <v>3.1350000000000007</v>
      </c>
      <c r="Q13" s="104" t="s">
        <v>53</v>
      </c>
      <c r="R13" s="123"/>
      <c r="S13" s="123">
        <v>3.3000000000000007</v>
      </c>
      <c r="T13" s="123">
        <f>X13*0.05</f>
        <v>0.22000000000000003</v>
      </c>
      <c r="U13" s="124">
        <f>X13-T13</f>
        <v>4.180000000000001</v>
      </c>
      <c r="V13" s="104" t="s">
        <v>53</v>
      </c>
      <c r="W13" s="123"/>
      <c r="X13" s="126">
        <v>4.4</v>
      </c>
      <c r="Y13" s="123">
        <f>SUM(X13,S13,N13,I13)</f>
        <v>11.000000000000002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30">
        <v>4</v>
      </c>
      <c r="B14" s="24"/>
      <c r="C14" s="106" t="s">
        <v>56</v>
      </c>
      <c r="D14" s="24">
        <v>13</v>
      </c>
      <c r="E14" s="123">
        <v>0</v>
      </c>
      <c r="F14" s="124">
        <v>0</v>
      </c>
      <c r="G14" s="104" t="s">
        <v>53</v>
      </c>
      <c r="H14" s="104"/>
      <c r="I14" s="106">
        <v>0</v>
      </c>
      <c r="J14" s="123">
        <f>N14*0.05</f>
        <v>0.19500000000000003</v>
      </c>
      <c r="K14" s="124">
        <f>N14-J14</f>
        <v>3.7050000000000005</v>
      </c>
      <c r="L14" s="104" t="s">
        <v>53</v>
      </c>
      <c r="M14" s="104"/>
      <c r="N14" s="123">
        <v>3.9000000000000004</v>
      </c>
      <c r="O14" s="123">
        <f>S14*0.05</f>
        <v>0.19500000000000003</v>
      </c>
      <c r="P14" s="124">
        <f>S14-O14</f>
        <v>3.7050000000000005</v>
      </c>
      <c r="Q14" s="104" t="s">
        <v>53</v>
      </c>
      <c r="R14" s="123"/>
      <c r="S14" s="123">
        <v>3.9000000000000004</v>
      </c>
      <c r="T14" s="123">
        <f>X14*0.05</f>
        <v>0.26</v>
      </c>
      <c r="U14" s="124">
        <f>X14-T14</f>
        <v>4.94</v>
      </c>
      <c r="V14" s="104" t="s">
        <v>53</v>
      </c>
      <c r="W14" s="123"/>
      <c r="X14" s="126">
        <v>5.2</v>
      </c>
      <c r="Y14" s="123">
        <f>SUM(X14,S14,N14,I14)</f>
        <v>13.000000000000002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30">
        <v>5</v>
      </c>
      <c r="B15" s="24"/>
      <c r="C15" s="106" t="s">
        <v>57</v>
      </c>
      <c r="D15" s="24">
        <v>0</v>
      </c>
      <c r="E15" s="123">
        <v>0</v>
      </c>
      <c r="F15" s="124">
        <v>0</v>
      </c>
      <c r="G15" s="104" t="s">
        <v>53</v>
      </c>
      <c r="H15" s="104"/>
      <c r="I15" s="106">
        <v>0</v>
      </c>
      <c r="J15" s="123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3">
        <f>X15*0.05</f>
        <v>0</v>
      </c>
      <c r="U15" s="124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30">
        <v>6</v>
      </c>
      <c r="B16" s="24"/>
      <c r="C16" s="106" t="s">
        <v>58</v>
      </c>
      <c r="D16" s="24">
        <v>0</v>
      </c>
      <c r="E16" s="123">
        <v>0</v>
      </c>
      <c r="F16" s="124">
        <v>0</v>
      </c>
      <c r="G16" s="104" t="s">
        <v>53</v>
      </c>
      <c r="H16" s="104"/>
      <c r="I16" s="106">
        <v>0</v>
      </c>
      <c r="J16" s="123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3">
        <f>X16*0.05</f>
        <v>0</v>
      </c>
      <c r="U16" s="124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30">
        <v>7</v>
      </c>
      <c r="B17" s="24"/>
      <c r="C17" s="106" t="s">
        <v>59</v>
      </c>
      <c r="D17" s="24">
        <v>87</v>
      </c>
      <c r="E17" s="123">
        <v>1</v>
      </c>
      <c r="F17" s="124">
        <v>23</v>
      </c>
      <c r="G17" s="104" t="s">
        <v>53</v>
      </c>
      <c r="H17" s="104"/>
      <c r="I17" s="106">
        <v>24</v>
      </c>
      <c r="J17" s="123">
        <f>N17*0.05</f>
        <v>0.9450000000000002</v>
      </c>
      <c r="K17" s="124">
        <f>N17-J17</f>
        <v>17.955000000000002</v>
      </c>
      <c r="L17" s="104" t="s">
        <v>53</v>
      </c>
      <c r="M17" s="104"/>
      <c r="N17" s="123">
        <v>18.900000000000002</v>
      </c>
      <c r="O17" s="123">
        <f>S17*0.05</f>
        <v>0.9450000000000002</v>
      </c>
      <c r="P17" s="124">
        <f>S17-O17</f>
        <v>17.955000000000002</v>
      </c>
      <c r="Q17" s="104" t="s">
        <v>53</v>
      </c>
      <c r="R17" s="123"/>
      <c r="S17" s="123">
        <v>18.900000000000002</v>
      </c>
      <c r="T17" s="123">
        <f>X17*0.05</f>
        <v>1.2600000000000002</v>
      </c>
      <c r="U17" s="124">
        <f>X17-T17</f>
        <v>23.94</v>
      </c>
      <c r="V17" s="104" t="s">
        <v>53</v>
      </c>
      <c r="W17" s="123"/>
      <c r="X17" s="126">
        <v>25.200000000000003</v>
      </c>
      <c r="Y17" s="123">
        <f>SUM(X17,S17,N17,I17)</f>
        <v>87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30">
        <v>8</v>
      </c>
      <c r="B18" s="24"/>
      <c r="C18" s="106" t="s">
        <v>60</v>
      </c>
      <c r="D18" s="24">
        <v>0</v>
      </c>
      <c r="E18" s="123">
        <v>0</v>
      </c>
      <c r="F18" s="124">
        <v>0</v>
      </c>
      <c r="G18" s="104" t="s">
        <v>53</v>
      </c>
      <c r="H18" s="104"/>
      <c r="I18" s="106">
        <v>0</v>
      </c>
      <c r="J18" s="123">
        <f>N18*0.05</f>
        <v>0</v>
      </c>
      <c r="K18" s="124">
        <f>N18-J18</f>
        <v>0</v>
      </c>
      <c r="L18" s="104" t="s">
        <v>53</v>
      </c>
      <c r="M18" s="104"/>
      <c r="N18" s="123">
        <v>0</v>
      </c>
      <c r="O18" s="123">
        <f>S18*0.05</f>
        <v>0</v>
      </c>
      <c r="P18" s="124">
        <f>S18-O18</f>
        <v>0</v>
      </c>
      <c r="Q18" s="104" t="s">
        <v>53</v>
      </c>
      <c r="R18" s="123"/>
      <c r="S18" s="123">
        <v>0</v>
      </c>
      <c r="T18" s="123">
        <f>X18*0.05</f>
        <v>0</v>
      </c>
      <c r="U18" s="124">
        <f>X18-T18</f>
        <v>0</v>
      </c>
      <c r="V18" s="104" t="s">
        <v>53</v>
      </c>
      <c r="W18" s="123"/>
      <c r="X18" s="126">
        <v>0</v>
      </c>
      <c r="Y18" s="123">
        <f>SUM(X18,S18,N18,I18)</f>
        <v>0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30">
        <v>9</v>
      </c>
      <c r="B19" s="24"/>
      <c r="C19" s="106" t="s">
        <v>61</v>
      </c>
      <c r="D19" s="24">
        <v>0</v>
      </c>
      <c r="E19" s="123">
        <v>0</v>
      </c>
      <c r="F19" s="124">
        <v>0</v>
      </c>
      <c r="G19" s="104" t="s">
        <v>53</v>
      </c>
      <c r="H19" s="104"/>
      <c r="I19" s="106">
        <v>0</v>
      </c>
      <c r="J19" s="123">
        <f>N19*0.05</f>
        <v>0</v>
      </c>
      <c r="K19" s="124">
        <f>N19-J19</f>
        <v>0</v>
      </c>
      <c r="L19" s="104" t="s">
        <v>53</v>
      </c>
      <c r="M19" s="104"/>
      <c r="N19" s="123">
        <v>0</v>
      </c>
      <c r="O19" s="123">
        <f>S19*0.05</f>
        <v>0</v>
      </c>
      <c r="P19" s="124">
        <f>S19-O19</f>
        <v>0</v>
      </c>
      <c r="Q19" s="104" t="s">
        <v>53</v>
      </c>
      <c r="R19" s="123"/>
      <c r="S19" s="123">
        <v>0</v>
      </c>
      <c r="T19" s="123">
        <f>X19*0.05</f>
        <v>0</v>
      </c>
      <c r="U19" s="124">
        <f>X19-T19</f>
        <v>0</v>
      </c>
      <c r="V19" s="104" t="s">
        <v>53</v>
      </c>
      <c r="W19" s="123"/>
      <c r="X19" s="126">
        <v>0</v>
      </c>
      <c r="Y19" s="123">
        <f>SUM(X19,S19,N19,I19)</f>
        <v>0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30">
        <v>10</v>
      </c>
      <c r="B20" s="24"/>
      <c r="C20" s="106" t="s">
        <v>62</v>
      </c>
      <c r="D20" s="24">
        <v>0</v>
      </c>
      <c r="E20" s="123">
        <v>0</v>
      </c>
      <c r="F20" s="124">
        <v>0</v>
      </c>
      <c r="G20" s="104" t="s">
        <v>53</v>
      </c>
      <c r="H20" s="104"/>
      <c r="I20" s="106">
        <v>0</v>
      </c>
      <c r="J20" s="123">
        <f>N20*0.05</f>
        <v>0</v>
      </c>
      <c r="K20" s="124">
        <f>N20-J20</f>
        <v>0</v>
      </c>
      <c r="L20" s="104" t="s">
        <v>53</v>
      </c>
      <c r="M20" s="104"/>
      <c r="N20" s="123">
        <v>0</v>
      </c>
      <c r="O20" s="123">
        <f>S20*0.05</f>
        <v>0</v>
      </c>
      <c r="P20" s="124">
        <f>S20-O20</f>
        <v>0</v>
      </c>
      <c r="Q20" s="104" t="s">
        <v>53</v>
      </c>
      <c r="R20" s="123"/>
      <c r="S20" s="123">
        <v>0</v>
      </c>
      <c r="T20" s="123">
        <f>X20*0.05</f>
        <v>0</v>
      </c>
      <c r="U20" s="124">
        <f>X20-T20</f>
        <v>0</v>
      </c>
      <c r="V20" s="104" t="s">
        <v>53</v>
      </c>
      <c r="W20" s="123"/>
      <c r="X20" s="126">
        <v>0</v>
      </c>
      <c r="Y20" s="123">
        <f>SUM(X20,S20,N20,I20)</f>
        <v>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30">
        <v>11</v>
      </c>
      <c r="B21" s="24"/>
      <c r="C21" s="106" t="s">
        <v>63</v>
      </c>
      <c r="D21" s="24">
        <v>0</v>
      </c>
      <c r="E21" s="123">
        <v>0</v>
      </c>
      <c r="F21" s="124">
        <v>0</v>
      </c>
      <c r="G21" s="104" t="s">
        <v>53</v>
      </c>
      <c r="H21" s="104"/>
      <c r="I21" s="106">
        <v>0</v>
      </c>
      <c r="J21" s="123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3">
        <f>X21*0.05</f>
        <v>0</v>
      </c>
      <c r="U21" s="124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130">
        <v>12</v>
      </c>
      <c r="B22" s="34"/>
      <c r="C22" s="106" t="s">
        <v>64</v>
      </c>
      <c r="D22" s="34">
        <v>0</v>
      </c>
      <c r="E22" s="123">
        <v>0</v>
      </c>
      <c r="F22" s="124">
        <v>0</v>
      </c>
      <c r="G22" s="104" t="s">
        <v>53</v>
      </c>
      <c r="H22" s="131"/>
      <c r="I22" s="106">
        <v>0</v>
      </c>
      <c r="J22" s="123">
        <f>N22*0.05</f>
        <v>0</v>
      </c>
      <c r="K22" s="124">
        <f>N22-J22</f>
        <v>0</v>
      </c>
      <c r="L22" s="104" t="s">
        <v>53</v>
      </c>
      <c r="M22" s="131"/>
      <c r="N22" s="123">
        <v>0</v>
      </c>
      <c r="O22" s="123">
        <f>S22*0.05</f>
        <v>0</v>
      </c>
      <c r="P22" s="124">
        <f>S22-O22</f>
        <v>0</v>
      </c>
      <c r="Q22" s="104" t="s">
        <v>53</v>
      </c>
      <c r="R22" s="123"/>
      <c r="S22" s="123">
        <v>0</v>
      </c>
      <c r="T22" s="123">
        <f>X22*0.05</f>
        <v>0</v>
      </c>
      <c r="U22" s="124">
        <f>X22-T22</f>
        <v>0</v>
      </c>
      <c r="V22" s="104" t="s">
        <v>53</v>
      </c>
      <c r="W22" s="123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31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61">
        <v>0</v>
      </c>
      <c r="J23" s="123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3">
        <f>X23*0.05</f>
        <v>0</v>
      </c>
      <c r="U23" s="124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31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61">
        <v>0</v>
      </c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4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31">
        <v>15</v>
      </c>
      <c r="B25" s="33"/>
      <c r="C25" s="61" t="s">
        <v>67</v>
      </c>
      <c r="D25" s="33">
        <v>18</v>
      </c>
      <c r="E25" s="62">
        <v>0</v>
      </c>
      <c r="F25" s="63">
        <v>2</v>
      </c>
      <c r="G25" s="64" t="s">
        <v>53</v>
      </c>
      <c r="H25" s="70"/>
      <c r="I25" s="61">
        <v>2</v>
      </c>
      <c r="J25" s="123">
        <f>N25*0.05</f>
        <v>0.24000000000000005</v>
      </c>
      <c r="K25" s="124">
        <f>N25-J25</f>
        <v>4.5600000000000005</v>
      </c>
      <c r="L25" s="64" t="s">
        <v>53</v>
      </c>
      <c r="M25" s="70"/>
      <c r="N25" s="123">
        <v>4.800000000000001</v>
      </c>
      <c r="O25" s="123">
        <f>S25*0.05</f>
        <v>0.24000000000000005</v>
      </c>
      <c r="P25" s="124">
        <f>S25-O25</f>
        <v>4.5600000000000005</v>
      </c>
      <c r="Q25" s="64" t="s">
        <v>53</v>
      </c>
      <c r="R25" s="62"/>
      <c r="S25" s="123">
        <v>4.800000000000001</v>
      </c>
      <c r="T25" s="123">
        <f>X25*0.05</f>
        <v>0.32000000000000006</v>
      </c>
      <c r="U25" s="124">
        <f>X25-T25</f>
        <v>6.08</v>
      </c>
      <c r="V25" s="64" t="s">
        <v>53</v>
      </c>
      <c r="W25" s="62"/>
      <c r="X25" s="126">
        <v>6.4</v>
      </c>
      <c r="Y25" s="123">
        <f>SUM(X25,S25,N25,I25)</f>
        <v>18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31">
        <v>16</v>
      </c>
      <c r="B26" s="33"/>
      <c r="C26" s="61" t="s">
        <v>68</v>
      </c>
      <c r="D26" s="33">
        <v>127</v>
      </c>
      <c r="E26" s="62">
        <v>1</v>
      </c>
      <c r="F26" s="63">
        <v>17</v>
      </c>
      <c r="G26" s="64" t="s">
        <v>53</v>
      </c>
      <c r="H26" s="70"/>
      <c r="I26" s="61">
        <v>18</v>
      </c>
      <c r="J26" s="123">
        <f>N26*0.05</f>
        <v>1.6350000000000002</v>
      </c>
      <c r="K26" s="124">
        <f>N26-J26</f>
        <v>31.065</v>
      </c>
      <c r="L26" s="64" t="s">
        <v>53</v>
      </c>
      <c r="M26" s="70"/>
      <c r="N26" s="123">
        <v>32.7</v>
      </c>
      <c r="O26" s="123">
        <f>S26*0.05</f>
        <v>1.6350000000000002</v>
      </c>
      <c r="P26" s="124">
        <f>S26-O26</f>
        <v>31.065</v>
      </c>
      <c r="Q26" s="64" t="s">
        <v>53</v>
      </c>
      <c r="R26" s="62"/>
      <c r="S26" s="123">
        <v>32.7</v>
      </c>
      <c r="T26" s="123">
        <f>X26*0.05</f>
        <v>2.18</v>
      </c>
      <c r="U26" s="124">
        <f>X26-T26</f>
        <v>41.42</v>
      </c>
      <c r="V26" s="64" t="s">
        <v>53</v>
      </c>
      <c r="W26" s="62"/>
      <c r="X26" s="126">
        <v>43.6</v>
      </c>
      <c r="Y26" s="123">
        <f>SUM(X26,S26,N26,I26)</f>
        <v>127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31">
        <v>19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61">
        <v>0</v>
      </c>
      <c r="J27" s="123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3">
        <f>X27*0.05</f>
        <v>0</v>
      </c>
      <c r="U27" s="124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31">
        <v>20</v>
      </c>
      <c r="B28" s="33"/>
      <c r="C28" s="61" t="s">
        <v>70</v>
      </c>
      <c r="D28" s="33">
        <v>0</v>
      </c>
      <c r="E28" s="62">
        <v>0</v>
      </c>
      <c r="F28" s="63">
        <v>0</v>
      </c>
      <c r="G28" s="64" t="s">
        <v>53</v>
      </c>
      <c r="H28" s="70"/>
      <c r="I28" s="61">
        <v>0</v>
      </c>
      <c r="J28" s="123">
        <f>N28*0.05</f>
        <v>0</v>
      </c>
      <c r="K28" s="124">
        <f>N28-J28</f>
        <v>0</v>
      </c>
      <c r="L28" s="64" t="s">
        <v>53</v>
      </c>
      <c r="M28" s="70"/>
      <c r="N28" s="123">
        <v>0</v>
      </c>
      <c r="O28" s="123">
        <f>S28*0.05</f>
        <v>0</v>
      </c>
      <c r="P28" s="124">
        <f>S28-O28</f>
        <v>0</v>
      </c>
      <c r="Q28" s="64" t="s">
        <v>53</v>
      </c>
      <c r="R28" s="62"/>
      <c r="S28" s="123">
        <v>0</v>
      </c>
      <c r="T28" s="123">
        <f>X28*0.05</f>
        <v>0</v>
      </c>
      <c r="U28" s="124">
        <f>X28-T28</f>
        <v>0</v>
      </c>
      <c r="V28" s="64" t="s">
        <v>53</v>
      </c>
      <c r="W28" s="62"/>
      <c r="X28" s="126">
        <v>0</v>
      </c>
      <c r="Y28" s="123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31">
        <v>21</v>
      </c>
      <c r="B29" s="33"/>
      <c r="C29" s="61" t="s">
        <v>71</v>
      </c>
      <c r="D29" s="33">
        <v>9</v>
      </c>
      <c r="E29" s="62">
        <v>0</v>
      </c>
      <c r="F29" s="63">
        <v>0</v>
      </c>
      <c r="G29" s="64" t="s">
        <v>53</v>
      </c>
      <c r="H29" s="70"/>
      <c r="I29" s="61">
        <v>0</v>
      </c>
      <c r="J29" s="123">
        <f>N29*0.05</f>
        <v>0.135</v>
      </c>
      <c r="K29" s="124">
        <f>N29-J29</f>
        <v>2.5650000000000004</v>
      </c>
      <c r="L29" s="64" t="s">
        <v>53</v>
      </c>
      <c r="M29" s="70"/>
      <c r="N29" s="123">
        <v>2.7</v>
      </c>
      <c r="O29" s="123">
        <f>S29*0.05</f>
        <v>0.135</v>
      </c>
      <c r="P29" s="124">
        <f>S29-O29</f>
        <v>2.5650000000000004</v>
      </c>
      <c r="Q29" s="64" t="s">
        <v>53</v>
      </c>
      <c r="R29" s="62"/>
      <c r="S29" s="123">
        <v>2.7</v>
      </c>
      <c r="T29" s="123">
        <f>X29*0.05</f>
        <v>0.18000000000000002</v>
      </c>
      <c r="U29" s="124">
        <f>X29-T29</f>
        <v>3.42</v>
      </c>
      <c r="V29" s="64" t="s">
        <v>53</v>
      </c>
      <c r="W29" s="62"/>
      <c r="X29" s="126">
        <v>3.6</v>
      </c>
      <c r="Y29" s="123">
        <f>SUM(X29,S29,N29,I29)</f>
        <v>9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31">
        <v>22</v>
      </c>
      <c r="B30" s="33"/>
      <c r="C30" s="61" t="s">
        <v>72</v>
      </c>
      <c r="D30" s="33">
        <v>7</v>
      </c>
      <c r="E30" s="62">
        <v>0</v>
      </c>
      <c r="F30" s="63">
        <v>0</v>
      </c>
      <c r="G30" s="64" t="s">
        <v>53</v>
      </c>
      <c r="H30" s="70"/>
      <c r="I30" s="61">
        <v>0</v>
      </c>
      <c r="J30" s="123">
        <f>N30*0.05</f>
        <v>0.10500000000000004</v>
      </c>
      <c r="K30" s="124">
        <f>N30-J30</f>
        <v>1.9950000000000006</v>
      </c>
      <c r="L30" s="64" t="s">
        <v>53</v>
      </c>
      <c r="M30" s="70"/>
      <c r="N30" s="123">
        <v>2.1000000000000005</v>
      </c>
      <c r="O30" s="123">
        <f>S30*0.05</f>
        <v>0.10500000000000004</v>
      </c>
      <c r="P30" s="124">
        <f>S30-O30</f>
        <v>1.9950000000000006</v>
      </c>
      <c r="Q30" s="64" t="s">
        <v>53</v>
      </c>
      <c r="R30" s="62"/>
      <c r="S30" s="123">
        <v>2.1000000000000005</v>
      </c>
      <c r="T30" s="123">
        <f>X30*0.05</f>
        <v>0.14</v>
      </c>
      <c r="U30" s="124">
        <f>X30-T30</f>
        <v>2.66</v>
      </c>
      <c r="V30" s="64" t="s">
        <v>53</v>
      </c>
      <c r="W30" s="62"/>
      <c r="X30" s="126">
        <v>2.8</v>
      </c>
      <c r="Y30" s="123">
        <f>SUM(X30,S30,N30,I30)</f>
        <v>7.000000000000001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31">
        <v>23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61">
        <v>0</v>
      </c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4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31">
        <v>24</v>
      </c>
      <c r="B32" s="33"/>
      <c r="C32" s="61" t="s">
        <v>74</v>
      </c>
      <c r="D32" s="33">
        <v>6</v>
      </c>
      <c r="E32" s="62">
        <v>0</v>
      </c>
      <c r="F32" s="63">
        <v>0</v>
      </c>
      <c r="G32" s="64" t="s">
        <v>53</v>
      </c>
      <c r="H32" s="70"/>
      <c r="I32" s="61">
        <v>0</v>
      </c>
      <c r="J32" s="123">
        <f>N32*0.05</f>
        <v>0.09000000000000002</v>
      </c>
      <c r="K32" s="124">
        <f>N32-J32</f>
        <v>1.7100000000000002</v>
      </c>
      <c r="L32" s="64" t="s">
        <v>53</v>
      </c>
      <c r="M32" s="70"/>
      <c r="N32" s="123">
        <v>1.8000000000000003</v>
      </c>
      <c r="O32" s="123">
        <f>S32*0.05</f>
        <v>0.09000000000000002</v>
      </c>
      <c r="P32" s="124">
        <f>S32-O32</f>
        <v>1.7100000000000002</v>
      </c>
      <c r="Q32" s="64" t="s">
        <v>53</v>
      </c>
      <c r="R32" s="62"/>
      <c r="S32" s="123">
        <v>1.8000000000000003</v>
      </c>
      <c r="T32" s="123">
        <f>X32*0.05</f>
        <v>0.12000000000000002</v>
      </c>
      <c r="U32" s="124">
        <f>X32-T32</f>
        <v>2.2800000000000002</v>
      </c>
      <c r="V32" s="64" t="s">
        <v>53</v>
      </c>
      <c r="W32" s="62"/>
      <c r="X32" s="126">
        <v>2.4000000000000004</v>
      </c>
      <c r="Y32" s="123">
        <f>SUM(X32,S32,N32,I32)</f>
        <v>6.000000000000002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31">
        <v>25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61">
        <v>0</v>
      </c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4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31">
        <v>26</v>
      </c>
      <c r="B34" s="33"/>
      <c r="C34" s="61" t="s">
        <v>76</v>
      </c>
      <c r="D34" s="33">
        <v>0</v>
      </c>
      <c r="E34" s="62">
        <v>0</v>
      </c>
      <c r="F34" s="63">
        <v>0</v>
      </c>
      <c r="G34" s="64" t="s">
        <v>53</v>
      </c>
      <c r="H34" s="70"/>
      <c r="I34" s="61">
        <v>0</v>
      </c>
      <c r="J34" s="123">
        <f>N34*0.05</f>
        <v>0</v>
      </c>
      <c r="K34" s="124">
        <f>N34-J34</f>
        <v>0</v>
      </c>
      <c r="L34" s="64" t="s">
        <v>53</v>
      </c>
      <c r="M34" s="70"/>
      <c r="N34" s="123">
        <v>0</v>
      </c>
      <c r="O34" s="123">
        <f>S34*0.05</f>
        <v>0</v>
      </c>
      <c r="P34" s="124">
        <f>S34-O34</f>
        <v>0</v>
      </c>
      <c r="Q34" s="64" t="s">
        <v>53</v>
      </c>
      <c r="R34" s="62"/>
      <c r="S34" s="123">
        <v>0</v>
      </c>
      <c r="T34" s="123">
        <f>X34*0.05</f>
        <v>0</v>
      </c>
      <c r="U34" s="124">
        <f>X34-T34</f>
        <v>0</v>
      </c>
      <c r="V34" s="64" t="s">
        <v>53</v>
      </c>
      <c r="W34" s="62"/>
      <c r="X34" s="126">
        <v>0</v>
      </c>
      <c r="Y34" s="123">
        <f>SUM(X34,S34,N34,I34)</f>
        <v>0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31">
        <v>27</v>
      </c>
      <c r="B35" s="33"/>
      <c r="C35" s="61" t="s">
        <v>77</v>
      </c>
      <c r="D35" s="33">
        <v>0</v>
      </c>
      <c r="E35" s="62">
        <v>0</v>
      </c>
      <c r="F35" s="63">
        <v>0</v>
      </c>
      <c r="G35" s="64" t="s">
        <v>53</v>
      </c>
      <c r="H35" s="70"/>
      <c r="I35" s="61">
        <v>0</v>
      </c>
      <c r="J35" s="123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62"/>
      <c r="S35" s="123">
        <v>0</v>
      </c>
      <c r="T35" s="123">
        <f>X35*0.05</f>
        <v>0</v>
      </c>
      <c r="U35" s="124">
        <f>X35-T35</f>
        <v>0</v>
      </c>
      <c r="V35" s="64" t="s">
        <v>53</v>
      </c>
      <c r="W35" s="62"/>
      <c r="X35" s="126">
        <v>0</v>
      </c>
      <c r="Y35" s="123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31">
        <v>28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61">
        <v>0</v>
      </c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4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31">
        <v>29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61">
        <v>0</v>
      </c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4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31">
        <v>30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61">
        <v>0</v>
      </c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4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31">
        <v>31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61">
        <v>0</v>
      </c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4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31">
        <v>32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61">
        <v>0</v>
      </c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4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31">
        <v>33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61">
        <v>0</v>
      </c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4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31">
        <v>34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61">
        <v>0</v>
      </c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4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31">
        <v>35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61">
        <v>0</v>
      </c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4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31">
        <v>36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61">
        <v>0</v>
      </c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4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31"/>
      <c r="B45" s="33"/>
      <c r="C45" s="61" t="s">
        <v>87</v>
      </c>
      <c r="D45" s="33"/>
      <c r="E45" s="62"/>
      <c r="F45" s="63"/>
      <c r="G45" s="64"/>
      <c r="H45" s="33"/>
      <c r="I45" s="61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4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31">
        <v>37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61">
        <v>0</v>
      </c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4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31">
        <v>38</v>
      </c>
      <c r="B47" s="33"/>
      <c r="C47" s="61" t="s">
        <v>89</v>
      </c>
      <c r="D47" s="33">
        <v>0</v>
      </c>
      <c r="E47" s="62">
        <v>0</v>
      </c>
      <c r="F47" s="63">
        <v>0</v>
      </c>
      <c r="G47" s="64" t="s">
        <v>53</v>
      </c>
      <c r="H47" s="70"/>
      <c r="I47" s="61">
        <v>0</v>
      </c>
      <c r="J47" s="123">
        <f>N47*0.05</f>
        <v>0</v>
      </c>
      <c r="K47" s="124">
        <f>N47-J47</f>
        <v>0</v>
      </c>
      <c r="L47" s="64" t="s">
        <v>53</v>
      </c>
      <c r="M47" s="70"/>
      <c r="N47" s="123">
        <v>0</v>
      </c>
      <c r="O47" s="123">
        <f>S47*0.05</f>
        <v>0</v>
      </c>
      <c r="P47" s="124">
        <f>S47-O47</f>
        <v>0</v>
      </c>
      <c r="Q47" s="64" t="s">
        <v>53</v>
      </c>
      <c r="R47" s="62"/>
      <c r="S47" s="123">
        <v>0</v>
      </c>
      <c r="T47" s="123">
        <f>X47*0.05</f>
        <v>0</v>
      </c>
      <c r="U47" s="124">
        <f>X47-T47</f>
        <v>0</v>
      </c>
      <c r="V47" s="64" t="s">
        <v>53</v>
      </c>
      <c r="W47" s="62"/>
      <c r="X47" s="126">
        <v>0</v>
      </c>
      <c r="Y47" s="123">
        <f>SUM(X47,S47,N47,I47)</f>
        <v>0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31">
        <v>39</v>
      </c>
      <c r="B48" s="45"/>
      <c r="C48" s="61" t="s">
        <v>90</v>
      </c>
      <c r="D48" s="33">
        <v>327</v>
      </c>
      <c r="E48" s="62">
        <v>2</v>
      </c>
      <c r="F48" s="63">
        <v>39</v>
      </c>
      <c r="G48" s="64" t="s">
        <v>53</v>
      </c>
      <c r="H48" s="45"/>
      <c r="I48" s="61">
        <v>41</v>
      </c>
      <c r="J48" s="123">
        <f>N48*0.05</f>
        <v>4.290000000000001</v>
      </c>
      <c r="K48" s="124">
        <f>N48-J48</f>
        <v>81.51</v>
      </c>
      <c r="L48" s="64" t="s">
        <v>53</v>
      </c>
      <c r="M48" s="45"/>
      <c r="N48" s="123">
        <v>85.80000000000001</v>
      </c>
      <c r="O48" s="123">
        <f>S48*0.05</f>
        <v>4.290000000000001</v>
      </c>
      <c r="P48" s="124">
        <f>S48-O48</f>
        <v>81.51</v>
      </c>
      <c r="Q48" s="64" t="s">
        <v>53</v>
      </c>
      <c r="R48" s="62"/>
      <c r="S48" s="123">
        <v>85.80000000000001</v>
      </c>
      <c r="T48" s="123">
        <f>X48*0.05</f>
        <v>5.720000000000001</v>
      </c>
      <c r="U48" s="124">
        <f>X48-T48</f>
        <v>108.68</v>
      </c>
      <c r="V48" s="64" t="s">
        <v>53</v>
      </c>
      <c r="W48" s="62"/>
      <c r="X48" s="126">
        <v>114.4</v>
      </c>
      <c r="Y48" s="123">
        <f>SUM(X48,S48,N48,I48)</f>
        <v>327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605</v>
      </c>
      <c r="E49" s="70">
        <f>SUM(E11:E48)</f>
        <v>4</v>
      </c>
      <c r="F49" s="70">
        <f>SUM(F11:F48)</f>
        <v>81</v>
      </c>
      <c r="G49" s="70">
        <f>SUM(G11:G48)</f>
        <v>0</v>
      </c>
      <c r="H49" s="70">
        <f>SUM(H11:H48)</f>
        <v>0</v>
      </c>
      <c r="I49" s="70">
        <f>SUM(I11:I48)</f>
        <v>85</v>
      </c>
      <c r="J49" s="70">
        <f>SUM(J11:J48)</f>
        <v>7.800000000000002</v>
      </c>
      <c r="K49" s="70">
        <f>SUM(K11:K48)</f>
        <v>148.2</v>
      </c>
      <c r="L49" s="70">
        <f>SUM(L11:L48)</f>
        <v>0</v>
      </c>
      <c r="M49" s="70">
        <f>SUM(M11:M48)</f>
        <v>0</v>
      </c>
      <c r="N49" s="70">
        <f>SUM(N11:N48)</f>
        <v>156.00000000000003</v>
      </c>
      <c r="O49" s="70">
        <f>SUM(O11:O48)</f>
        <v>7.800000000000002</v>
      </c>
      <c r="P49" s="70">
        <f>SUM(P11:P48)</f>
        <v>148.2</v>
      </c>
      <c r="Q49" s="70">
        <f>SUM(Q11:Q48)</f>
        <v>0</v>
      </c>
      <c r="R49" s="70">
        <f>SUM(R11:R48)</f>
        <v>0</v>
      </c>
      <c r="S49" s="70">
        <f>SUM(S11:S48)</f>
        <v>156.00000000000003</v>
      </c>
      <c r="T49" s="70">
        <f>SUM(T11:T48)</f>
        <v>10.4</v>
      </c>
      <c r="U49" s="70">
        <f>SUM(U11:U48)</f>
        <v>197.60000000000002</v>
      </c>
      <c r="V49" s="70">
        <f>SUM(V11:V48)</f>
        <v>0</v>
      </c>
      <c r="W49" s="70">
        <f>SUM(W11:W48)</f>
        <v>0</v>
      </c>
      <c r="X49" s="70">
        <f>SUM(X11:X48)</f>
        <v>208.00000000000003</v>
      </c>
      <c r="Y49" s="123">
        <f>SUM(X49,S49,N49,I49)</f>
        <v>605.0000000000001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W29">
      <selection activeCell="AJ53" sqref="AJ53"/>
    </sheetView>
  </sheetViews>
  <sheetFormatPr defaultColWidth="9.140625" defaultRowHeight="15"/>
  <cols>
    <col min="1" max="1" width="4.57421875" style="1" customWidth="1"/>
    <col min="2" max="2" width="15.57421875" style="1" customWidth="1"/>
    <col min="3" max="3" width="29.00390625" style="1" customWidth="1"/>
    <col min="4" max="4" width="7.0039062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9.8515625" style="1" customWidth="1"/>
    <col min="13" max="13" width="5.140625" style="1" customWidth="1"/>
    <col min="14" max="14" width="6.421875" style="1" customWidth="1"/>
    <col min="15" max="15" width="4.7109375" style="1" customWidth="1"/>
    <col min="16" max="16" width="4.7109375" style="35" customWidth="1"/>
    <col min="17" max="17" width="11.421875" style="1" customWidth="1"/>
    <col min="18" max="18" width="4.7109375" style="1" customWidth="1"/>
    <col min="19" max="19" width="7.57421875" style="1" customWidth="1"/>
    <col min="20" max="20" width="4.7109375" style="35" customWidth="1"/>
    <col min="21" max="21" width="4.57421875" style="1" customWidth="1"/>
    <col min="22" max="22" width="10.8515625" style="1" customWidth="1"/>
    <col min="23" max="23" width="5.28125" style="1" customWidth="1"/>
    <col min="24" max="24" width="5.8515625" style="36" customWidth="1"/>
    <col min="25" max="25" width="8.42187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33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4.25" customHeight="1">
      <c r="A11" s="86">
        <v>1</v>
      </c>
      <c r="B11" s="86" t="s">
        <v>28</v>
      </c>
      <c r="C11" s="106" t="s">
        <v>52</v>
      </c>
      <c r="D11" s="86">
        <v>0</v>
      </c>
      <c r="E11" s="123">
        <v>0</v>
      </c>
      <c r="F11" s="124">
        <v>0</v>
      </c>
      <c r="G11" s="104" t="s">
        <v>53</v>
      </c>
      <c r="H11" s="123"/>
      <c r="I11" s="86">
        <v>0</v>
      </c>
      <c r="J11" s="123">
        <f>N11*0.05</f>
        <v>0</v>
      </c>
      <c r="K11" s="124">
        <f>N11-J11</f>
        <v>0</v>
      </c>
      <c r="L11" s="104" t="s">
        <v>53</v>
      </c>
      <c r="M11" s="123"/>
      <c r="N11" s="123">
        <v>0</v>
      </c>
      <c r="O11" s="123">
        <f>S11*0.05</f>
        <v>0</v>
      </c>
      <c r="P11" s="124">
        <f>S11-O11</f>
        <v>0</v>
      </c>
      <c r="Q11" s="104" t="s">
        <v>53</v>
      </c>
      <c r="R11" s="123"/>
      <c r="S11" s="123">
        <v>0</v>
      </c>
      <c r="T11" s="123">
        <f>X11*0.05</f>
        <v>0</v>
      </c>
      <c r="U11" s="123">
        <f>X11-T11</f>
        <v>0</v>
      </c>
      <c r="V11" s="104" t="s">
        <v>53</v>
      </c>
      <c r="W11" s="123"/>
      <c r="X11" s="126">
        <v>0</v>
      </c>
      <c r="Y11" s="123">
        <f>SUM(X11,S11,N11,I11)</f>
        <v>0</v>
      </c>
    </row>
    <row r="12" spans="1:35" s="12" customFormat="1" ht="14.25" customHeight="1">
      <c r="A12" s="130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24">
        <v>0</v>
      </c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4.25" customHeight="1">
      <c r="A13" s="130">
        <v>3</v>
      </c>
      <c r="B13" s="24"/>
      <c r="C13" s="106" t="s">
        <v>55</v>
      </c>
      <c r="D13" s="24">
        <v>33</v>
      </c>
      <c r="E13" s="123">
        <v>0</v>
      </c>
      <c r="F13" s="124">
        <v>3</v>
      </c>
      <c r="G13" s="104" t="s">
        <v>53</v>
      </c>
      <c r="H13" s="104"/>
      <c r="I13" s="24">
        <v>3</v>
      </c>
      <c r="J13" s="123">
        <f>N13*0.05</f>
        <v>0.4500000000000001</v>
      </c>
      <c r="K13" s="124">
        <f>N13-J13</f>
        <v>8.550000000000002</v>
      </c>
      <c r="L13" s="104" t="s">
        <v>53</v>
      </c>
      <c r="M13" s="104"/>
      <c r="N13" s="123">
        <v>9.000000000000002</v>
      </c>
      <c r="O13" s="123">
        <f>S13*0.05</f>
        <v>0.4500000000000001</v>
      </c>
      <c r="P13" s="124">
        <f>S13-O13</f>
        <v>8.550000000000002</v>
      </c>
      <c r="Q13" s="104" t="s">
        <v>53</v>
      </c>
      <c r="R13" s="123"/>
      <c r="S13" s="123">
        <v>9.000000000000002</v>
      </c>
      <c r="T13" s="123">
        <f>X13*0.05</f>
        <v>0.6000000000000001</v>
      </c>
      <c r="U13" s="123">
        <f>X13-T13</f>
        <v>11.4</v>
      </c>
      <c r="V13" s="104" t="s">
        <v>53</v>
      </c>
      <c r="W13" s="123"/>
      <c r="X13" s="126">
        <v>12</v>
      </c>
      <c r="Y13" s="123">
        <f>SUM(X13,S13,N13,I13)</f>
        <v>33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4.25" customHeight="1">
      <c r="A14" s="130">
        <v>4</v>
      </c>
      <c r="B14" s="24"/>
      <c r="C14" s="106" t="s">
        <v>56</v>
      </c>
      <c r="D14" s="24">
        <v>5</v>
      </c>
      <c r="E14" s="123">
        <v>0</v>
      </c>
      <c r="F14" s="124">
        <v>0</v>
      </c>
      <c r="G14" s="104" t="s">
        <v>53</v>
      </c>
      <c r="H14" s="104"/>
      <c r="I14" s="24">
        <v>0</v>
      </c>
      <c r="J14" s="123">
        <f>N14*0.05</f>
        <v>0.07500000000000001</v>
      </c>
      <c r="K14" s="124">
        <f>N14-J14</f>
        <v>1.4250000000000003</v>
      </c>
      <c r="L14" s="104" t="s">
        <v>53</v>
      </c>
      <c r="M14" s="104"/>
      <c r="N14" s="123">
        <v>1.5000000000000002</v>
      </c>
      <c r="O14" s="123">
        <f>S14*0.05</f>
        <v>0.07500000000000001</v>
      </c>
      <c r="P14" s="124">
        <f>S14-O14</f>
        <v>1.4250000000000003</v>
      </c>
      <c r="Q14" s="104" t="s">
        <v>53</v>
      </c>
      <c r="R14" s="123"/>
      <c r="S14" s="123">
        <v>1.5000000000000002</v>
      </c>
      <c r="T14" s="123">
        <f>X14*0.05</f>
        <v>0.1</v>
      </c>
      <c r="U14" s="123">
        <f>X14-T14</f>
        <v>1.9</v>
      </c>
      <c r="V14" s="104" t="s">
        <v>53</v>
      </c>
      <c r="W14" s="123"/>
      <c r="X14" s="126">
        <v>2</v>
      </c>
      <c r="Y14" s="123">
        <f>SUM(X14,S14,N14,I14)</f>
        <v>5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4.25" customHeight="1">
      <c r="A15" s="130">
        <v>5</v>
      </c>
      <c r="B15" s="24"/>
      <c r="C15" s="106" t="s">
        <v>57</v>
      </c>
      <c r="D15" s="24">
        <v>27</v>
      </c>
      <c r="E15" s="123">
        <v>0</v>
      </c>
      <c r="F15" s="124">
        <v>0</v>
      </c>
      <c r="G15" s="104" t="s">
        <v>53</v>
      </c>
      <c r="H15" s="104"/>
      <c r="I15" s="24">
        <v>0</v>
      </c>
      <c r="J15" s="123">
        <f>N15*0.05</f>
        <v>0.4050000000000001</v>
      </c>
      <c r="K15" s="124">
        <f>N15-J15</f>
        <v>7.695000000000001</v>
      </c>
      <c r="L15" s="104" t="s">
        <v>53</v>
      </c>
      <c r="M15" s="104"/>
      <c r="N15" s="123">
        <v>8.100000000000001</v>
      </c>
      <c r="O15" s="123">
        <f>S15*0.05</f>
        <v>0.4050000000000001</v>
      </c>
      <c r="P15" s="124">
        <f>S15-O15</f>
        <v>7.695000000000001</v>
      </c>
      <c r="Q15" s="104" t="s">
        <v>53</v>
      </c>
      <c r="R15" s="123"/>
      <c r="S15" s="123">
        <v>8.100000000000001</v>
      </c>
      <c r="T15" s="123">
        <f>X15*0.05</f>
        <v>0.54</v>
      </c>
      <c r="U15" s="123">
        <f>X15-T15</f>
        <v>10.260000000000002</v>
      </c>
      <c r="V15" s="104" t="s">
        <v>53</v>
      </c>
      <c r="W15" s="123"/>
      <c r="X15" s="126">
        <v>10.8</v>
      </c>
      <c r="Y15" s="123">
        <f>SUM(X15,S15,N15,I15)</f>
        <v>27.000000000000004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4.25" customHeight="1">
      <c r="A16" s="130">
        <v>6</v>
      </c>
      <c r="B16" s="24"/>
      <c r="C16" s="106" t="s">
        <v>58</v>
      </c>
      <c r="D16" s="24">
        <v>0</v>
      </c>
      <c r="E16" s="123">
        <v>0</v>
      </c>
      <c r="F16" s="124">
        <v>0</v>
      </c>
      <c r="G16" s="104" t="s">
        <v>53</v>
      </c>
      <c r="H16" s="104"/>
      <c r="I16" s="24">
        <v>0</v>
      </c>
      <c r="J16" s="123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3">
        <f>X16*0.05</f>
        <v>0</v>
      </c>
      <c r="U16" s="123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4.25" customHeight="1">
      <c r="A17" s="130">
        <v>7</v>
      </c>
      <c r="B17" s="24"/>
      <c r="C17" s="106" t="s">
        <v>59</v>
      </c>
      <c r="D17" s="24">
        <v>86</v>
      </c>
      <c r="E17" s="123">
        <v>1</v>
      </c>
      <c r="F17" s="124">
        <v>12</v>
      </c>
      <c r="G17" s="104" t="s">
        <v>53</v>
      </c>
      <c r="H17" s="104"/>
      <c r="I17" s="24">
        <v>13</v>
      </c>
      <c r="J17" s="123">
        <f>N17*0.05</f>
        <v>1.0950000000000002</v>
      </c>
      <c r="K17" s="124">
        <f>N17-J17</f>
        <v>20.805000000000003</v>
      </c>
      <c r="L17" s="104" t="s">
        <v>53</v>
      </c>
      <c r="M17" s="104"/>
      <c r="N17" s="123">
        <v>21.9</v>
      </c>
      <c r="O17" s="123">
        <f>S17*0.05</f>
        <v>1.0950000000000002</v>
      </c>
      <c r="P17" s="124">
        <f>S17-O17</f>
        <v>20.805000000000003</v>
      </c>
      <c r="Q17" s="104" t="s">
        <v>53</v>
      </c>
      <c r="R17" s="123"/>
      <c r="S17" s="123">
        <v>21.9</v>
      </c>
      <c r="T17" s="123">
        <f>X17*0.05</f>
        <v>1.4600000000000002</v>
      </c>
      <c r="U17" s="123">
        <f>X17-T17</f>
        <v>27.740000000000002</v>
      </c>
      <c r="V17" s="104" t="s">
        <v>53</v>
      </c>
      <c r="W17" s="123"/>
      <c r="X17" s="126">
        <v>29.200000000000003</v>
      </c>
      <c r="Y17" s="123">
        <f>SUM(X17,S17,N17,I17)</f>
        <v>86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4.25" customHeight="1">
      <c r="A18" s="130">
        <v>8</v>
      </c>
      <c r="B18" s="24"/>
      <c r="C18" s="106" t="s">
        <v>60</v>
      </c>
      <c r="D18" s="24">
        <v>6</v>
      </c>
      <c r="E18" s="123">
        <v>0</v>
      </c>
      <c r="F18" s="124">
        <v>1</v>
      </c>
      <c r="G18" s="104" t="s">
        <v>53</v>
      </c>
      <c r="H18" s="104"/>
      <c r="I18" s="24">
        <v>1</v>
      </c>
      <c r="J18" s="123">
        <f>N18*0.05</f>
        <v>0.07500000000000001</v>
      </c>
      <c r="K18" s="124">
        <f>N18-J18</f>
        <v>1.4250000000000003</v>
      </c>
      <c r="L18" s="104" t="s">
        <v>53</v>
      </c>
      <c r="M18" s="104"/>
      <c r="N18" s="123">
        <v>1.5000000000000002</v>
      </c>
      <c r="O18" s="123">
        <f>S18*0.05</f>
        <v>0.07500000000000001</v>
      </c>
      <c r="P18" s="124">
        <f>S18-O18</f>
        <v>1.4250000000000003</v>
      </c>
      <c r="Q18" s="104" t="s">
        <v>53</v>
      </c>
      <c r="R18" s="123"/>
      <c r="S18" s="123">
        <v>1.5000000000000002</v>
      </c>
      <c r="T18" s="123">
        <f>X18*0.05</f>
        <v>0.1</v>
      </c>
      <c r="U18" s="123">
        <f>X18-T18</f>
        <v>1.9</v>
      </c>
      <c r="V18" s="104" t="s">
        <v>53</v>
      </c>
      <c r="W18" s="123"/>
      <c r="X18" s="126">
        <v>2</v>
      </c>
      <c r="Y18" s="123">
        <f>SUM(X18,S18,N18,I18)</f>
        <v>6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4.25" customHeight="1">
      <c r="A19" s="130">
        <v>9</v>
      </c>
      <c r="B19" s="24"/>
      <c r="C19" s="106" t="s">
        <v>61</v>
      </c>
      <c r="D19" s="24">
        <v>187</v>
      </c>
      <c r="E19" s="123">
        <v>2</v>
      </c>
      <c r="F19" s="124">
        <v>33</v>
      </c>
      <c r="G19" s="104" t="s">
        <v>53</v>
      </c>
      <c r="H19" s="104"/>
      <c r="I19" s="24">
        <v>35</v>
      </c>
      <c r="J19" s="123">
        <f>N19*0.05</f>
        <v>2.2800000000000007</v>
      </c>
      <c r="K19" s="124">
        <f>N19-J19</f>
        <v>43.32000000000001</v>
      </c>
      <c r="L19" s="104" t="s">
        <v>53</v>
      </c>
      <c r="M19" s="104"/>
      <c r="N19" s="123">
        <v>45.60000000000001</v>
      </c>
      <c r="O19" s="123">
        <f>S19*0.05</f>
        <v>2.2800000000000007</v>
      </c>
      <c r="P19" s="124">
        <f>S19-O19</f>
        <v>43.32000000000001</v>
      </c>
      <c r="Q19" s="104" t="s">
        <v>53</v>
      </c>
      <c r="R19" s="123"/>
      <c r="S19" s="123">
        <v>45.60000000000001</v>
      </c>
      <c r="T19" s="123">
        <f>X19*0.05</f>
        <v>3.0400000000000005</v>
      </c>
      <c r="U19" s="123">
        <f>X19-T19</f>
        <v>57.760000000000005</v>
      </c>
      <c r="V19" s="104" t="s">
        <v>53</v>
      </c>
      <c r="W19" s="123"/>
      <c r="X19" s="126">
        <v>60.8</v>
      </c>
      <c r="Y19" s="123">
        <f>SUM(X19,S19,N19,I19)</f>
        <v>187.00000000000003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4.25" customHeight="1">
      <c r="A20" s="130">
        <v>10</v>
      </c>
      <c r="B20" s="33"/>
      <c r="C20" s="106" t="s">
        <v>62</v>
      </c>
      <c r="D20" s="24">
        <v>4</v>
      </c>
      <c r="E20" s="123">
        <v>0</v>
      </c>
      <c r="F20" s="124">
        <v>1</v>
      </c>
      <c r="G20" s="104" t="s">
        <v>53</v>
      </c>
      <c r="H20" s="104"/>
      <c r="I20" s="24">
        <v>1</v>
      </c>
      <c r="J20" s="123">
        <f>N20*0.05</f>
        <v>0.04500000000000001</v>
      </c>
      <c r="K20" s="124">
        <f>N20-J20</f>
        <v>0.8550000000000001</v>
      </c>
      <c r="L20" s="104" t="s">
        <v>53</v>
      </c>
      <c r="M20" s="104"/>
      <c r="N20" s="123">
        <v>0.9000000000000001</v>
      </c>
      <c r="O20" s="123">
        <f>S20*0.05</f>
        <v>0.04500000000000001</v>
      </c>
      <c r="P20" s="124">
        <f>S20-O20</f>
        <v>0.8550000000000001</v>
      </c>
      <c r="Q20" s="104" t="s">
        <v>53</v>
      </c>
      <c r="R20" s="123"/>
      <c r="S20" s="123">
        <v>0.9000000000000001</v>
      </c>
      <c r="T20" s="123">
        <f>X20*0.05</f>
        <v>0.06000000000000001</v>
      </c>
      <c r="U20" s="123">
        <f>X20-T20</f>
        <v>1.1400000000000001</v>
      </c>
      <c r="V20" s="104" t="s">
        <v>53</v>
      </c>
      <c r="W20" s="123"/>
      <c r="X20" s="126">
        <v>1.2000000000000002</v>
      </c>
      <c r="Y20" s="123">
        <f>SUM(X20,S20,N20,I20)</f>
        <v>4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4.25" customHeight="1">
      <c r="A21" s="130">
        <v>11</v>
      </c>
      <c r="B21" s="24"/>
      <c r="C21" s="106" t="s">
        <v>63</v>
      </c>
      <c r="D21" s="24">
        <v>25</v>
      </c>
      <c r="E21" s="123">
        <v>0</v>
      </c>
      <c r="F21" s="124">
        <v>7</v>
      </c>
      <c r="G21" s="104" t="s">
        <v>53</v>
      </c>
      <c r="H21" s="104"/>
      <c r="I21" s="24">
        <v>7</v>
      </c>
      <c r="J21" s="123">
        <f>N21*0.05</f>
        <v>0.27</v>
      </c>
      <c r="K21" s="124">
        <f>N21-J21</f>
        <v>5.130000000000001</v>
      </c>
      <c r="L21" s="104" t="s">
        <v>53</v>
      </c>
      <c r="M21" s="104"/>
      <c r="N21" s="123">
        <v>5.4</v>
      </c>
      <c r="O21" s="123">
        <f>S21*0.05</f>
        <v>0.27</v>
      </c>
      <c r="P21" s="124">
        <f>S21-O21</f>
        <v>5.130000000000001</v>
      </c>
      <c r="Q21" s="104" t="s">
        <v>53</v>
      </c>
      <c r="R21" s="123"/>
      <c r="S21" s="123">
        <v>5.4</v>
      </c>
      <c r="T21" s="123">
        <f>X21*0.05</f>
        <v>0.36000000000000004</v>
      </c>
      <c r="U21" s="123">
        <f>X21-T21</f>
        <v>6.84</v>
      </c>
      <c r="V21" s="104" t="s">
        <v>53</v>
      </c>
      <c r="W21" s="123"/>
      <c r="X21" s="126">
        <v>7.2</v>
      </c>
      <c r="Y21" s="123">
        <f>SUM(X21,S21,N21,I21)</f>
        <v>25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4.25" customHeight="1">
      <c r="A22" s="130">
        <v>12</v>
      </c>
      <c r="B22" s="34"/>
      <c r="C22" s="106" t="s">
        <v>64</v>
      </c>
      <c r="D22" s="34">
        <v>0</v>
      </c>
      <c r="E22" s="123">
        <v>0</v>
      </c>
      <c r="F22" s="124">
        <v>0</v>
      </c>
      <c r="G22" s="104" t="s">
        <v>53</v>
      </c>
      <c r="H22" s="131"/>
      <c r="I22" s="34">
        <v>0</v>
      </c>
      <c r="J22" s="123">
        <f>N22*0.05</f>
        <v>0</v>
      </c>
      <c r="K22" s="124">
        <f>N22-J22</f>
        <v>0</v>
      </c>
      <c r="L22" s="104" t="s">
        <v>53</v>
      </c>
      <c r="M22" s="131"/>
      <c r="N22" s="123">
        <v>0</v>
      </c>
      <c r="O22" s="123">
        <f>S22*0.05</f>
        <v>0</v>
      </c>
      <c r="P22" s="124">
        <f>S22-O22</f>
        <v>0</v>
      </c>
      <c r="Q22" s="104" t="s">
        <v>53</v>
      </c>
      <c r="R22" s="123"/>
      <c r="S22" s="123">
        <v>0</v>
      </c>
      <c r="T22" s="123">
        <f>X22*0.05</f>
        <v>0</v>
      </c>
      <c r="U22" s="123">
        <f>X22-T22</f>
        <v>0</v>
      </c>
      <c r="V22" s="104" t="s">
        <v>53</v>
      </c>
      <c r="W22" s="123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4.25" customHeight="1">
      <c r="A23" s="31">
        <v>13</v>
      </c>
      <c r="B23"/>
      <c r="C23" s="61" t="s">
        <v>65</v>
      </c>
      <c r="D23" s="33">
        <v>6</v>
      </c>
      <c r="E23" s="62">
        <v>0</v>
      </c>
      <c r="F23" s="63">
        <v>4</v>
      </c>
      <c r="G23" s="64" t="s">
        <v>53</v>
      </c>
      <c r="H23" s="70"/>
      <c r="I23" s="33">
        <v>4</v>
      </c>
      <c r="J23" s="123">
        <f>N23*0.05</f>
        <v>0.030000000000000006</v>
      </c>
      <c r="K23" s="124">
        <f>N23-J23</f>
        <v>0.5700000000000001</v>
      </c>
      <c r="L23" s="64" t="s">
        <v>53</v>
      </c>
      <c r="M23" s="70"/>
      <c r="N23" s="123">
        <v>0.6000000000000001</v>
      </c>
      <c r="O23" s="123">
        <f>S23*0.05</f>
        <v>0.030000000000000006</v>
      </c>
      <c r="P23" s="124">
        <f>S23-O23</f>
        <v>0.5700000000000001</v>
      </c>
      <c r="Q23" s="64" t="s">
        <v>53</v>
      </c>
      <c r="R23" s="62"/>
      <c r="S23" s="123">
        <v>0.6000000000000001</v>
      </c>
      <c r="T23" s="123">
        <f>X23*0.05</f>
        <v>0.04000000000000001</v>
      </c>
      <c r="U23" s="123">
        <f>X23-T23</f>
        <v>0.76</v>
      </c>
      <c r="V23" s="64" t="s">
        <v>53</v>
      </c>
      <c r="W23" s="62"/>
      <c r="X23" s="126">
        <v>0.8</v>
      </c>
      <c r="Y23" s="123">
        <f>SUM(X23,S23,N23,I23)</f>
        <v>6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4.25" customHeight="1">
      <c r="A24" s="31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>
        <v>0</v>
      </c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4.25" customHeight="1">
      <c r="A25" s="31">
        <v>15</v>
      </c>
      <c r="B25" s="33"/>
      <c r="C25" s="61" t="s">
        <v>67</v>
      </c>
      <c r="D25" s="33">
        <v>111</v>
      </c>
      <c r="E25" s="62">
        <v>1</v>
      </c>
      <c r="F25" s="63">
        <v>17</v>
      </c>
      <c r="G25" s="64" t="s">
        <v>53</v>
      </c>
      <c r="H25" s="70"/>
      <c r="I25" s="33">
        <v>18</v>
      </c>
      <c r="J25" s="123">
        <f>N25*0.05</f>
        <v>1.3950000000000005</v>
      </c>
      <c r="K25" s="124">
        <f>N25-J25</f>
        <v>26.505000000000006</v>
      </c>
      <c r="L25" s="64" t="s">
        <v>53</v>
      </c>
      <c r="M25" s="70"/>
      <c r="N25" s="123">
        <v>27.900000000000006</v>
      </c>
      <c r="O25" s="123">
        <f>S25*0.05</f>
        <v>1.3950000000000005</v>
      </c>
      <c r="P25" s="124">
        <f>S25-O25</f>
        <v>26.505000000000006</v>
      </c>
      <c r="Q25" s="64" t="s">
        <v>53</v>
      </c>
      <c r="R25" s="62"/>
      <c r="S25" s="123">
        <v>27.900000000000006</v>
      </c>
      <c r="T25" s="123">
        <f>X25*0.05</f>
        <v>1.8600000000000003</v>
      </c>
      <c r="U25" s="123">
        <f>X25-T25</f>
        <v>35.34</v>
      </c>
      <c r="V25" s="64" t="s">
        <v>53</v>
      </c>
      <c r="W25" s="62"/>
      <c r="X25" s="126">
        <v>37.2</v>
      </c>
      <c r="Y25" s="123">
        <f>SUM(X25,S25,N25,I25)</f>
        <v>111.00000000000001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4.25" customHeight="1">
      <c r="A26" s="31">
        <v>16</v>
      </c>
      <c r="B26" s="33"/>
      <c r="C26" s="61" t="s">
        <v>68</v>
      </c>
      <c r="D26" s="33">
        <v>155</v>
      </c>
      <c r="E26" s="62">
        <v>2</v>
      </c>
      <c r="F26" s="63">
        <v>35</v>
      </c>
      <c r="G26" s="64" t="s">
        <v>53</v>
      </c>
      <c r="H26" s="70"/>
      <c r="I26" s="33">
        <v>37</v>
      </c>
      <c r="J26" s="123">
        <f>N26*0.05</f>
        <v>1.7700000000000005</v>
      </c>
      <c r="K26" s="124">
        <f>N26-J26</f>
        <v>33.63</v>
      </c>
      <c r="L26" s="64" t="s">
        <v>53</v>
      </c>
      <c r="M26" s="70"/>
      <c r="N26" s="123">
        <v>35.400000000000006</v>
      </c>
      <c r="O26" s="123">
        <f>S26*0.05</f>
        <v>1.7700000000000005</v>
      </c>
      <c r="P26" s="124">
        <f>S26-O26</f>
        <v>33.63</v>
      </c>
      <c r="Q26" s="64" t="s">
        <v>53</v>
      </c>
      <c r="R26" s="62"/>
      <c r="S26" s="123">
        <v>35.400000000000006</v>
      </c>
      <c r="T26" s="123">
        <f>X26*0.05</f>
        <v>2.3600000000000003</v>
      </c>
      <c r="U26" s="123">
        <f>X26-T26</f>
        <v>44.84</v>
      </c>
      <c r="V26" s="64" t="s">
        <v>53</v>
      </c>
      <c r="W26" s="62"/>
      <c r="X26" s="126">
        <v>47.2</v>
      </c>
      <c r="Y26" s="123">
        <f>SUM(X26,S26,N26,I26)</f>
        <v>155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4.25" customHeight="1">
      <c r="A27" s="31">
        <v>19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33">
        <v>0</v>
      </c>
      <c r="J27" s="123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3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4.25" customHeight="1">
      <c r="A28" s="31">
        <v>20</v>
      </c>
      <c r="B28" s="33"/>
      <c r="C28" s="61" t="s">
        <v>70</v>
      </c>
      <c r="D28" s="33">
        <v>6</v>
      </c>
      <c r="E28" s="62">
        <v>0</v>
      </c>
      <c r="F28" s="63">
        <v>2</v>
      </c>
      <c r="G28" s="64" t="s">
        <v>53</v>
      </c>
      <c r="H28" s="70"/>
      <c r="I28" s="33">
        <v>2</v>
      </c>
      <c r="J28" s="123">
        <f>N28*0.05</f>
        <v>0.06000000000000001</v>
      </c>
      <c r="K28" s="124">
        <f>N28-J28</f>
        <v>1.1400000000000001</v>
      </c>
      <c r="L28" s="64" t="s">
        <v>53</v>
      </c>
      <c r="M28" s="70"/>
      <c r="N28" s="123">
        <v>1.2000000000000002</v>
      </c>
      <c r="O28" s="123">
        <f>S28*0.05</f>
        <v>0.06000000000000001</v>
      </c>
      <c r="P28" s="124">
        <f>S28-O28</f>
        <v>1.1400000000000001</v>
      </c>
      <c r="Q28" s="64" t="s">
        <v>53</v>
      </c>
      <c r="R28" s="62"/>
      <c r="S28" s="123">
        <v>1.2000000000000002</v>
      </c>
      <c r="T28" s="123">
        <f>X28*0.05</f>
        <v>0.08000000000000002</v>
      </c>
      <c r="U28" s="123">
        <f>X28-T28</f>
        <v>1.52</v>
      </c>
      <c r="V28" s="64" t="s">
        <v>53</v>
      </c>
      <c r="W28" s="62"/>
      <c r="X28" s="126">
        <v>1.6</v>
      </c>
      <c r="Y28" s="123">
        <f>SUM(X28,S28,N28,I28)</f>
        <v>6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4.25" customHeight="1">
      <c r="A29" s="31">
        <v>21</v>
      </c>
      <c r="B29" s="33"/>
      <c r="C29" s="61" t="s">
        <v>71</v>
      </c>
      <c r="D29" s="33">
        <v>8</v>
      </c>
      <c r="E29" s="62">
        <v>0</v>
      </c>
      <c r="F29" s="63">
        <v>0</v>
      </c>
      <c r="G29" s="64" t="s">
        <v>53</v>
      </c>
      <c r="H29" s="70"/>
      <c r="I29" s="33">
        <v>0</v>
      </c>
      <c r="J29" s="123">
        <f>N29*0.05</f>
        <v>0.12000000000000002</v>
      </c>
      <c r="K29" s="124">
        <f>N29-J29</f>
        <v>2.2800000000000002</v>
      </c>
      <c r="L29" s="64" t="s">
        <v>53</v>
      </c>
      <c r="M29" s="70"/>
      <c r="N29" s="123">
        <v>2.4000000000000004</v>
      </c>
      <c r="O29" s="123">
        <f>S29*0.05</f>
        <v>0.12000000000000002</v>
      </c>
      <c r="P29" s="124">
        <f>S29-O29</f>
        <v>2.2800000000000002</v>
      </c>
      <c r="Q29" s="64" t="s">
        <v>53</v>
      </c>
      <c r="R29" s="62"/>
      <c r="S29" s="123">
        <v>2.4000000000000004</v>
      </c>
      <c r="T29" s="123">
        <f>X29*0.05</f>
        <v>0.16000000000000003</v>
      </c>
      <c r="U29" s="123">
        <f>X29-T29</f>
        <v>3.04</v>
      </c>
      <c r="V29" s="64" t="s">
        <v>53</v>
      </c>
      <c r="W29" s="62"/>
      <c r="X29" s="126">
        <v>3.2</v>
      </c>
      <c r="Y29" s="123">
        <f>SUM(X29,S29,N29,I29)</f>
        <v>8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4.25" customHeight="1">
      <c r="A30" s="31">
        <v>22</v>
      </c>
      <c r="B30" s="33"/>
      <c r="C30" s="61" t="s">
        <v>72</v>
      </c>
      <c r="D30" s="33">
        <v>0</v>
      </c>
      <c r="E30" s="62">
        <v>0</v>
      </c>
      <c r="F30" s="63">
        <v>0</v>
      </c>
      <c r="G30" s="64" t="s">
        <v>53</v>
      </c>
      <c r="H30" s="70"/>
      <c r="I30" s="33">
        <v>0</v>
      </c>
      <c r="J30" s="123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62"/>
      <c r="S30" s="123">
        <v>0</v>
      </c>
      <c r="T30" s="123">
        <f>X30*0.05</f>
        <v>0</v>
      </c>
      <c r="U30" s="123">
        <f>X30-T30</f>
        <v>0</v>
      </c>
      <c r="V30" s="64" t="s">
        <v>53</v>
      </c>
      <c r="W30" s="62"/>
      <c r="X30" s="126">
        <v>0</v>
      </c>
      <c r="Y30" s="123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4.25" customHeight="1">
      <c r="A31" s="31">
        <v>23</v>
      </c>
      <c r="B31" s="33"/>
      <c r="C31" s="61" t="s">
        <v>73</v>
      </c>
      <c r="D31" s="33">
        <v>6</v>
      </c>
      <c r="E31" s="62">
        <v>0</v>
      </c>
      <c r="F31" s="63">
        <v>0</v>
      </c>
      <c r="G31" s="64" t="s">
        <v>53</v>
      </c>
      <c r="H31" s="70"/>
      <c r="I31" s="33">
        <v>0</v>
      </c>
      <c r="J31" s="123">
        <f>N31*0.05</f>
        <v>0.09000000000000002</v>
      </c>
      <c r="K31" s="124">
        <f>N31-J31</f>
        <v>1.7100000000000002</v>
      </c>
      <c r="L31" s="64" t="s">
        <v>53</v>
      </c>
      <c r="M31" s="70"/>
      <c r="N31" s="123">
        <v>1.8000000000000003</v>
      </c>
      <c r="O31" s="123">
        <f>S31*0.05</f>
        <v>0.09000000000000002</v>
      </c>
      <c r="P31" s="124">
        <f>S31-O31</f>
        <v>1.7100000000000002</v>
      </c>
      <c r="Q31" s="64" t="s">
        <v>53</v>
      </c>
      <c r="R31" s="62"/>
      <c r="S31" s="123">
        <v>1.8000000000000003</v>
      </c>
      <c r="T31" s="123">
        <f>X31*0.05</f>
        <v>0.12000000000000002</v>
      </c>
      <c r="U31" s="123">
        <f>X31-T31</f>
        <v>2.2800000000000002</v>
      </c>
      <c r="V31" s="64" t="s">
        <v>53</v>
      </c>
      <c r="W31" s="62"/>
      <c r="X31" s="126">
        <v>2.4000000000000004</v>
      </c>
      <c r="Y31" s="123">
        <f>SUM(X31,S31,N31,I31)</f>
        <v>6.000000000000002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4.25" customHeight="1">
      <c r="A32" s="31">
        <v>24</v>
      </c>
      <c r="B32" s="33"/>
      <c r="C32" s="61" t="s">
        <v>74</v>
      </c>
      <c r="D32" s="33">
        <v>5</v>
      </c>
      <c r="E32" s="62">
        <v>0</v>
      </c>
      <c r="F32" s="63">
        <v>1</v>
      </c>
      <c r="G32" s="64" t="s">
        <v>53</v>
      </c>
      <c r="H32" s="70"/>
      <c r="I32" s="33">
        <v>1</v>
      </c>
      <c r="J32" s="123">
        <f>N32*0.05</f>
        <v>0.06000000000000001</v>
      </c>
      <c r="K32" s="124">
        <f>N32-J32</f>
        <v>1.1400000000000001</v>
      </c>
      <c r="L32" s="64" t="s">
        <v>53</v>
      </c>
      <c r="M32" s="70"/>
      <c r="N32" s="123">
        <v>1.2000000000000002</v>
      </c>
      <c r="O32" s="123">
        <f>S32*0.05</f>
        <v>0.06000000000000001</v>
      </c>
      <c r="P32" s="124">
        <f>S32-O32</f>
        <v>1.1400000000000001</v>
      </c>
      <c r="Q32" s="64" t="s">
        <v>53</v>
      </c>
      <c r="R32" s="62"/>
      <c r="S32" s="123">
        <v>1.2000000000000002</v>
      </c>
      <c r="T32" s="123">
        <f>X32*0.05</f>
        <v>0.08000000000000002</v>
      </c>
      <c r="U32" s="123">
        <f>X32-T32</f>
        <v>1.52</v>
      </c>
      <c r="V32" s="64" t="s">
        <v>53</v>
      </c>
      <c r="W32" s="62"/>
      <c r="X32" s="126">
        <v>1.6</v>
      </c>
      <c r="Y32" s="123">
        <f>SUM(X32,S32,N32,I32)</f>
        <v>5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4.25" customHeight="1">
      <c r="A33" s="31">
        <v>25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>
        <v>0</v>
      </c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4.25" customHeight="1">
      <c r="A34" s="31">
        <v>26</v>
      </c>
      <c r="B34" s="33"/>
      <c r="C34" s="61" t="s">
        <v>76</v>
      </c>
      <c r="D34" s="33">
        <v>6</v>
      </c>
      <c r="E34" s="62">
        <v>0</v>
      </c>
      <c r="F34" s="63">
        <v>1</v>
      </c>
      <c r="G34" s="64" t="s">
        <v>53</v>
      </c>
      <c r="H34" s="70"/>
      <c r="I34" s="33">
        <v>1</v>
      </c>
      <c r="J34" s="123">
        <f>N34*0.05</f>
        <v>0.07500000000000001</v>
      </c>
      <c r="K34" s="124">
        <f>N34-J34</f>
        <v>1.4250000000000003</v>
      </c>
      <c r="L34" s="64" t="s">
        <v>53</v>
      </c>
      <c r="M34" s="70"/>
      <c r="N34" s="123">
        <v>1.5000000000000002</v>
      </c>
      <c r="O34" s="123">
        <f>S34*0.05</f>
        <v>0.07500000000000001</v>
      </c>
      <c r="P34" s="124">
        <f>S34-O34</f>
        <v>1.4250000000000003</v>
      </c>
      <c r="Q34" s="64" t="s">
        <v>53</v>
      </c>
      <c r="R34" s="62"/>
      <c r="S34" s="123">
        <v>1.5000000000000002</v>
      </c>
      <c r="T34" s="123">
        <f>X34*0.05</f>
        <v>0.1</v>
      </c>
      <c r="U34" s="123">
        <f>X34-T34</f>
        <v>1.9</v>
      </c>
      <c r="V34" s="64" t="s">
        <v>53</v>
      </c>
      <c r="W34" s="62"/>
      <c r="X34" s="126">
        <v>2</v>
      </c>
      <c r="Y34" s="123">
        <f>SUM(X34,S34,N34,I34)</f>
        <v>6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4.25" customHeight="1">
      <c r="A35" s="31">
        <v>27</v>
      </c>
      <c r="B35" s="33"/>
      <c r="C35" s="61" t="s">
        <v>77</v>
      </c>
      <c r="D35" s="33">
        <v>7</v>
      </c>
      <c r="E35" s="62">
        <v>0</v>
      </c>
      <c r="F35" s="63">
        <v>1</v>
      </c>
      <c r="G35" s="64" t="s">
        <v>53</v>
      </c>
      <c r="H35" s="70"/>
      <c r="I35" s="33">
        <v>1</v>
      </c>
      <c r="J35" s="123">
        <f>N35*0.05</f>
        <v>0.09000000000000002</v>
      </c>
      <c r="K35" s="124">
        <f>N35-J35</f>
        <v>1.7100000000000002</v>
      </c>
      <c r="L35" s="64" t="s">
        <v>53</v>
      </c>
      <c r="M35" s="70"/>
      <c r="N35" s="123">
        <v>1.8000000000000003</v>
      </c>
      <c r="O35" s="123">
        <f>S35*0.05</f>
        <v>0.09000000000000002</v>
      </c>
      <c r="P35" s="124">
        <f>S35-O35</f>
        <v>1.7100000000000002</v>
      </c>
      <c r="Q35" s="64" t="s">
        <v>53</v>
      </c>
      <c r="R35" s="62"/>
      <c r="S35" s="123">
        <v>1.8000000000000003</v>
      </c>
      <c r="T35" s="123">
        <f>X35*0.05</f>
        <v>0.12000000000000002</v>
      </c>
      <c r="U35" s="123">
        <f>X35-T35</f>
        <v>2.2800000000000002</v>
      </c>
      <c r="V35" s="64" t="s">
        <v>53</v>
      </c>
      <c r="W35" s="62"/>
      <c r="X35" s="126">
        <v>2.4000000000000004</v>
      </c>
      <c r="Y35" s="123">
        <f>SUM(X35,S35,N35,I35)</f>
        <v>7.000000000000001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4.25" customHeight="1">
      <c r="A36" s="31">
        <v>28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>
        <v>0</v>
      </c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4.25" customHeight="1">
      <c r="A37" s="31">
        <v>29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>
        <v>0</v>
      </c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4.25" customHeight="1">
      <c r="A38" s="31">
        <v>30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>
        <v>0</v>
      </c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4.25" customHeight="1">
      <c r="A39" s="31">
        <v>31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>
        <v>0</v>
      </c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4.25" customHeight="1">
      <c r="A40" s="31">
        <v>32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>
        <v>0</v>
      </c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4.25" customHeight="1">
      <c r="A41" s="31">
        <v>33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>
        <v>0</v>
      </c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4.25" customHeight="1">
      <c r="A42" s="31">
        <v>34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>
        <v>0</v>
      </c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4.25" customHeight="1">
      <c r="A43" s="31">
        <v>35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>
        <v>0</v>
      </c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4.25" customHeight="1">
      <c r="A44" s="31">
        <v>36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>
        <v>0</v>
      </c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4.25" customHeight="1">
      <c r="A45" s="31"/>
      <c r="B45" s="33"/>
      <c r="C45" s="61" t="s">
        <v>87</v>
      </c>
      <c r="D45" s="33"/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4.25" customHeight="1">
      <c r="A46" s="31">
        <v>37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>
        <v>0</v>
      </c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4.25" customHeight="1">
      <c r="A47" s="31">
        <v>38</v>
      </c>
      <c r="B47" s="33"/>
      <c r="C47" s="61" t="s">
        <v>89</v>
      </c>
      <c r="D47" s="33">
        <v>393</v>
      </c>
      <c r="E47" s="62">
        <v>3</v>
      </c>
      <c r="F47" s="63">
        <v>0</v>
      </c>
      <c r="G47" s="64" t="s">
        <v>53</v>
      </c>
      <c r="H47" s="70">
        <v>66</v>
      </c>
      <c r="I47" s="33">
        <v>69</v>
      </c>
      <c r="J47" s="123">
        <f>N47*0.05</f>
        <v>4.860000000000001</v>
      </c>
      <c r="K47" s="124">
        <f>N47-J47</f>
        <v>92.34000000000002</v>
      </c>
      <c r="L47" s="64" t="s">
        <v>53</v>
      </c>
      <c r="M47" s="70"/>
      <c r="N47" s="123">
        <v>97.20000000000002</v>
      </c>
      <c r="O47" s="123">
        <f>S47*0.05</f>
        <v>4.860000000000001</v>
      </c>
      <c r="P47" s="124">
        <f>S47-O47</f>
        <v>92.34000000000002</v>
      </c>
      <c r="Q47" s="64" t="s">
        <v>53</v>
      </c>
      <c r="R47" s="62"/>
      <c r="S47" s="123">
        <v>97.20000000000002</v>
      </c>
      <c r="T47" s="123">
        <f>X47*0.05</f>
        <v>6.48</v>
      </c>
      <c r="U47" s="123">
        <f>X47-T47</f>
        <v>123.11999999999999</v>
      </c>
      <c r="V47" s="64" t="s">
        <v>53</v>
      </c>
      <c r="W47" s="62"/>
      <c r="X47" s="126">
        <v>129.6</v>
      </c>
      <c r="Y47" s="123">
        <f>SUM(X47,S47,N47,I47)</f>
        <v>393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4.25" customHeight="1">
      <c r="A48" s="31">
        <v>39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>
        <v>0</v>
      </c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1076</v>
      </c>
      <c r="E49" s="70">
        <f>SUM(E11:E48)</f>
        <v>9</v>
      </c>
      <c r="F49" s="70">
        <f>SUM(F11:F48)</f>
        <v>118</v>
      </c>
      <c r="G49" s="70">
        <f>SUM(G11:G48)</f>
        <v>0</v>
      </c>
      <c r="H49" s="70">
        <f>SUM(H11:H48)</f>
        <v>66</v>
      </c>
      <c r="I49" s="70">
        <f>SUM(I11:I48)</f>
        <v>193</v>
      </c>
      <c r="J49" s="70">
        <f>SUM(J11:J48)</f>
        <v>13.245000000000001</v>
      </c>
      <c r="K49" s="70">
        <f>SUM(K11:K48)</f>
        <v>251.65500000000003</v>
      </c>
      <c r="L49" s="70">
        <f>SUM(L11:L48)</f>
        <v>0</v>
      </c>
      <c r="M49" s="70">
        <f>SUM(M11:M48)</f>
        <v>0</v>
      </c>
      <c r="N49" s="70">
        <f>SUM(N11:N48)</f>
        <v>264.9000000000001</v>
      </c>
      <c r="O49" s="70">
        <f>SUM(O11:O48)</f>
        <v>13.245000000000001</v>
      </c>
      <c r="P49" s="70">
        <f>SUM(P11:P48)</f>
        <v>251.65500000000003</v>
      </c>
      <c r="Q49" s="70">
        <f>SUM(Q11:Q48)</f>
        <v>0</v>
      </c>
      <c r="R49" s="70">
        <f>SUM(R11:R48)</f>
        <v>0</v>
      </c>
      <c r="S49" s="70">
        <f>SUM(S11:S48)</f>
        <v>264.9000000000001</v>
      </c>
      <c r="T49" s="70">
        <f>SUM(T11:T48)</f>
        <v>17.660000000000004</v>
      </c>
      <c r="U49" s="70">
        <f>SUM(U11:U48)</f>
        <v>335.54</v>
      </c>
      <c r="V49" s="70">
        <f>SUM(V11:V48)</f>
        <v>0</v>
      </c>
      <c r="W49" s="70">
        <f>SUM(W11:W48)</f>
        <v>0</v>
      </c>
      <c r="X49" s="70">
        <f>SUM(X11:X48)</f>
        <v>353.20000000000005</v>
      </c>
      <c r="Y49" s="123">
        <f>SUM(X49,S49,N49,I49)</f>
        <v>1076.0000000000002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65" zoomScaleNormal="77" zoomScaleSheetLayoutView="65" workbookViewId="0" topLeftCell="W14">
      <selection activeCell="AJ49" sqref="AJ49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7.8515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29</v>
      </c>
      <c r="C11" s="106" t="s">
        <v>52</v>
      </c>
      <c r="D11" s="86">
        <v>0</v>
      </c>
      <c r="E11" s="123">
        <v>0</v>
      </c>
      <c r="F11" s="124">
        <v>0</v>
      </c>
      <c r="G11" s="104" t="s">
        <v>53</v>
      </c>
      <c r="H11" s="123"/>
      <c r="I11" s="86"/>
      <c r="J11" s="123">
        <f>N11*0.05</f>
        <v>0</v>
      </c>
      <c r="K11" s="124">
        <f>N11-J11</f>
        <v>0</v>
      </c>
      <c r="L11" s="104" t="s">
        <v>53</v>
      </c>
      <c r="M11" s="123"/>
      <c r="N11" s="123">
        <v>0</v>
      </c>
      <c r="O11" s="123">
        <f>S11*0.05</f>
        <v>0</v>
      </c>
      <c r="P11" s="124">
        <f>S11-O11</f>
        <v>0</v>
      </c>
      <c r="Q11" s="104" t="s">
        <v>53</v>
      </c>
      <c r="R11" s="123"/>
      <c r="S11" s="123">
        <v>0</v>
      </c>
      <c r="T11" s="123">
        <f>X11*0.05</f>
        <v>0</v>
      </c>
      <c r="U11" s="124">
        <f>X11-T11</f>
        <v>0</v>
      </c>
      <c r="V11" s="104" t="s">
        <v>53</v>
      </c>
      <c r="W11" s="123"/>
      <c r="X11" s="126">
        <v>0</v>
      </c>
      <c r="Y11" s="123">
        <f>SUM(X11,S11,N11,I11)</f>
        <v>0</v>
      </c>
    </row>
    <row r="12" spans="1:35" s="12" customFormat="1" ht="12.75">
      <c r="A12" s="130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24"/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4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30">
        <v>3</v>
      </c>
      <c r="B13" s="24"/>
      <c r="C13" s="106" t="s">
        <v>55</v>
      </c>
      <c r="D13" s="24">
        <v>0</v>
      </c>
      <c r="E13" s="123">
        <v>0</v>
      </c>
      <c r="F13" s="124">
        <v>0</v>
      </c>
      <c r="G13" s="104" t="s">
        <v>53</v>
      </c>
      <c r="H13" s="104"/>
      <c r="I13" s="24"/>
      <c r="J13" s="123">
        <f>N13*0.05</f>
        <v>0</v>
      </c>
      <c r="K13" s="124">
        <f>N13-J13</f>
        <v>0</v>
      </c>
      <c r="L13" s="104" t="s">
        <v>53</v>
      </c>
      <c r="M13" s="104"/>
      <c r="N13" s="123">
        <v>0</v>
      </c>
      <c r="O13" s="123">
        <f>S13*0.05</f>
        <v>0</v>
      </c>
      <c r="P13" s="124">
        <f>S13-O13</f>
        <v>0</v>
      </c>
      <c r="Q13" s="104" t="s">
        <v>53</v>
      </c>
      <c r="R13" s="123"/>
      <c r="S13" s="123">
        <v>0</v>
      </c>
      <c r="T13" s="123">
        <f>X13*0.05</f>
        <v>0</v>
      </c>
      <c r="U13" s="124">
        <f>X13-T13</f>
        <v>0</v>
      </c>
      <c r="V13" s="104" t="s">
        <v>53</v>
      </c>
      <c r="W13" s="123"/>
      <c r="X13" s="126">
        <v>0</v>
      </c>
      <c r="Y13" s="123">
        <f>SUM(X13,S13,N13,I13)</f>
        <v>0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30">
        <v>4</v>
      </c>
      <c r="B14" s="24"/>
      <c r="C14" s="106" t="s">
        <v>56</v>
      </c>
      <c r="D14" s="24">
        <v>0</v>
      </c>
      <c r="E14" s="123">
        <v>0</v>
      </c>
      <c r="F14" s="124">
        <v>0</v>
      </c>
      <c r="G14" s="104" t="s">
        <v>53</v>
      </c>
      <c r="H14" s="104"/>
      <c r="I14" s="24"/>
      <c r="J14" s="123">
        <f>N14*0.05</f>
        <v>0</v>
      </c>
      <c r="K14" s="124">
        <f>N14-J14</f>
        <v>0</v>
      </c>
      <c r="L14" s="104" t="s">
        <v>53</v>
      </c>
      <c r="M14" s="104"/>
      <c r="N14" s="123">
        <v>0</v>
      </c>
      <c r="O14" s="123">
        <f>S14*0.05</f>
        <v>0</v>
      </c>
      <c r="P14" s="124">
        <f>S14-O14</f>
        <v>0</v>
      </c>
      <c r="Q14" s="104" t="s">
        <v>53</v>
      </c>
      <c r="R14" s="123"/>
      <c r="S14" s="123">
        <v>0</v>
      </c>
      <c r="T14" s="123">
        <f>X14*0.05</f>
        <v>0</v>
      </c>
      <c r="U14" s="124">
        <f>X14-T14</f>
        <v>0</v>
      </c>
      <c r="V14" s="104" t="s">
        <v>53</v>
      </c>
      <c r="W14" s="123"/>
      <c r="X14" s="126">
        <v>0</v>
      </c>
      <c r="Y14" s="123">
        <f>SUM(X14,S14,N14,I14)</f>
        <v>0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30">
        <v>5</v>
      </c>
      <c r="B15" s="24"/>
      <c r="C15" s="106" t="s">
        <v>57</v>
      </c>
      <c r="D15" s="24">
        <v>0</v>
      </c>
      <c r="E15" s="123">
        <v>0</v>
      </c>
      <c r="F15" s="124">
        <v>0</v>
      </c>
      <c r="G15" s="104" t="s">
        <v>53</v>
      </c>
      <c r="H15" s="104"/>
      <c r="I15" s="24"/>
      <c r="J15" s="123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3">
        <f>X15*0.05</f>
        <v>0</v>
      </c>
      <c r="U15" s="124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30">
        <v>6</v>
      </c>
      <c r="B16" s="24"/>
      <c r="C16" s="106" t="s">
        <v>58</v>
      </c>
      <c r="D16" s="24">
        <v>0</v>
      </c>
      <c r="E16" s="123">
        <v>0</v>
      </c>
      <c r="F16" s="124">
        <v>0</v>
      </c>
      <c r="G16" s="104" t="s">
        <v>53</v>
      </c>
      <c r="H16" s="104"/>
      <c r="I16" s="24"/>
      <c r="J16" s="123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3">
        <f>X16*0.05</f>
        <v>0</v>
      </c>
      <c r="U16" s="124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30">
        <v>7</v>
      </c>
      <c r="B17" s="24"/>
      <c r="C17" s="106" t="s">
        <v>59</v>
      </c>
      <c r="D17" s="24">
        <v>58</v>
      </c>
      <c r="E17" s="123">
        <v>0</v>
      </c>
      <c r="F17" s="124">
        <v>0</v>
      </c>
      <c r="G17" s="104" t="s">
        <v>53</v>
      </c>
      <c r="H17" s="104"/>
      <c r="I17" s="24"/>
      <c r="J17" s="123">
        <f>N17*0.05</f>
        <v>0.8700000000000001</v>
      </c>
      <c r="K17" s="124">
        <f>N17-J17</f>
        <v>16.53</v>
      </c>
      <c r="L17" s="104" t="s">
        <v>53</v>
      </c>
      <c r="M17" s="104"/>
      <c r="N17" s="123">
        <v>17.400000000000002</v>
      </c>
      <c r="O17" s="123">
        <f>S17*0.05</f>
        <v>0.8700000000000001</v>
      </c>
      <c r="P17" s="124">
        <f>S17-O17</f>
        <v>16.53</v>
      </c>
      <c r="Q17" s="104" t="s">
        <v>53</v>
      </c>
      <c r="R17" s="123"/>
      <c r="S17" s="123">
        <v>17.400000000000002</v>
      </c>
      <c r="T17" s="123">
        <f>X17*0.05</f>
        <v>1.1600000000000001</v>
      </c>
      <c r="U17" s="124">
        <f>X17-T17</f>
        <v>22.040000000000003</v>
      </c>
      <c r="V17" s="104" t="s">
        <v>53</v>
      </c>
      <c r="W17" s="123"/>
      <c r="X17" s="126">
        <v>23.200000000000003</v>
      </c>
      <c r="Y17" s="123">
        <f>SUM(X17,S17,N17,I17)</f>
        <v>58.000000000000014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30">
        <v>8</v>
      </c>
      <c r="B18" s="24"/>
      <c r="C18" s="106" t="s">
        <v>60</v>
      </c>
      <c r="D18" s="24">
        <v>0</v>
      </c>
      <c r="E18" s="123">
        <v>0</v>
      </c>
      <c r="F18" s="124">
        <v>0</v>
      </c>
      <c r="G18" s="104" t="s">
        <v>53</v>
      </c>
      <c r="H18" s="104"/>
      <c r="I18" s="24"/>
      <c r="J18" s="123">
        <f>N18*0.05</f>
        <v>0</v>
      </c>
      <c r="K18" s="124">
        <f>N18-J18</f>
        <v>0</v>
      </c>
      <c r="L18" s="104" t="s">
        <v>53</v>
      </c>
      <c r="M18" s="104"/>
      <c r="N18" s="123">
        <v>0</v>
      </c>
      <c r="O18" s="123">
        <f>S18*0.05</f>
        <v>0</v>
      </c>
      <c r="P18" s="124">
        <f>S18-O18</f>
        <v>0</v>
      </c>
      <c r="Q18" s="104" t="s">
        <v>53</v>
      </c>
      <c r="R18" s="123"/>
      <c r="S18" s="123">
        <v>0</v>
      </c>
      <c r="T18" s="123">
        <f>X18*0.05</f>
        <v>0</v>
      </c>
      <c r="U18" s="124">
        <f>X18-T18</f>
        <v>0</v>
      </c>
      <c r="V18" s="104" t="s">
        <v>53</v>
      </c>
      <c r="W18" s="123"/>
      <c r="X18" s="126">
        <v>0</v>
      </c>
      <c r="Y18" s="123">
        <f>SUM(X18,S18,N18,I18)</f>
        <v>0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30">
        <v>9</v>
      </c>
      <c r="B19" s="24"/>
      <c r="C19" s="106" t="s">
        <v>61</v>
      </c>
      <c r="D19" s="24">
        <v>0</v>
      </c>
      <c r="E19" s="123">
        <v>0</v>
      </c>
      <c r="F19" s="124">
        <v>0</v>
      </c>
      <c r="G19" s="104" t="s">
        <v>53</v>
      </c>
      <c r="H19" s="104"/>
      <c r="I19" s="24"/>
      <c r="J19" s="123">
        <f>N19*0.05</f>
        <v>0</v>
      </c>
      <c r="K19" s="124">
        <f>N19-J19</f>
        <v>0</v>
      </c>
      <c r="L19" s="104" t="s">
        <v>53</v>
      </c>
      <c r="M19" s="104"/>
      <c r="N19" s="123">
        <v>0</v>
      </c>
      <c r="O19" s="123">
        <f>S19*0.05</f>
        <v>0</v>
      </c>
      <c r="P19" s="124">
        <f>S19-O19</f>
        <v>0</v>
      </c>
      <c r="Q19" s="104" t="s">
        <v>53</v>
      </c>
      <c r="R19" s="123"/>
      <c r="S19" s="123">
        <v>0</v>
      </c>
      <c r="T19" s="123">
        <f>X19*0.05</f>
        <v>0</v>
      </c>
      <c r="U19" s="124">
        <f>X19-T19</f>
        <v>0</v>
      </c>
      <c r="V19" s="104" t="s">
        <v>53</v>
      </c>
      <c r="W19" s="123"/>
      <c r="X19" s="126">
        <v>0</v>
      </c>
      <c r="Y19" s="123">
        <f>SUM(X19,S19,N19,I19)</f>
        <v>0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30">
        <v>10</v>
      </c>
      <c r="B20" s="24"/>
      <c r="C20" s="106" t="s">
        <v>62</v>
      </c>
      <c r="D20" s="24">
        <v>0</v>
      </c>
      <c r="E20" s="123">
        <v>0</v>
      </c>
      <c r="F20" s="124">
        <v>0</v>
      </c>
      <c r="G20" s="104" t="s">
        <v>53</v>
      </c>
      <c r="H20" s="104"/>
      <c r="I20" s="24"/>
      <c r="J20" s="123">
        <f>N20*0.05</f>
        <v>0</v>
      </c>
      <c r="K20" s="124">
        <f>N20-J20</f>
        <v>0</v>
      </c>
      <c r="L20" s="104" t="s">
        <v>53</v>
      </c>
      <c r="M20" s="104"/>
      <c r="N20" s="123">
        <v>0</v>
      </c>
      <c r="O20" s="123">
        <f>S20*0.05</f>
        <v>0</v>
      </c>
      <c r="P20" s="124">
        <f>S20-O20</f>
        <v>0</v>
      </c>
      <c r="Q20" s="104" t="s">
        <v>53</v>
      </c>
      <c r="R20" s="123"/>
      <c r="S20" s="123">
        <v>0</v>
      </c>
      <c r="T20" s="123">
        <f>X20*0.05</f>
        <v>0</v>
      </c>
      <c r="U20" s="124">
        <f>X20-T20</f>
        <v>0</v>
      </c>
      <c r="V20" s="104" t="s">
        <v>53</v>
      </c>
      <c r="W20" s="123"/>
      <c r="X20" s="126">
        <v>0</v>
      </c>
      <c r="Y20" s="123">
        <f>SUM(X20,S20,N20,I20)</f>
        <v>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30">
        <v>11</v>
      </c>
      <c r="B21" s="24"/>
      <c r="C21" s="106" t="s">
        <v>63</v>
      </c>
      <c r="D21" s="24">
        <v>0</v>
      </c>
      <c r="E21" s="123">
        <v>0</v>
      </c>
      <c r="F21" s="124">
        <v>0</v>
      </c>
      <c r="G21" s="104" t="s">
        <v>53</v>
      </c>
      <c r="H21" s="104"/>
      <c r="I21" s="24"/>
      <c r="J21" s="123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3">
        <f>X21*0.05</f>
        <v>0</v>
      </c>
      <c r="U21" s="124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31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/>
      <c r="J22" s="123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62"/>
      <c r="S22" s="123">
        <v>0</v>
      </c>
      <c r="T22" s="123">
        <f>X22*0.05</f>
        <v>0</v>
      </c>
      <c r="U22" s="124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31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33"/>
      <c r="J23" s="123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3">
        <f>X23*0.05</f>
        <v>0</v>
      </c>
      <c r="U23" s="124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31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4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31">
        <v>15</v>
      </c>
      <c r="B25" s="33"/>
      <c r="C25" s="61" t="s">
        <v>67</v>
      </c>
      <c r="D25" s="33">
        <v>55</v>
      </c>
      <c r="E25" s="62">
        <v>0</v>
      </c>
      <c r="F25" s="63">
        <v>1</v>
      </c>
      <c r="G25" s="64" t="s">
        <v>53</v>
      </c>
      <c r="H25" s="70"/>
      <c r="I25" s="33">
        <v>1</v>
      </c>
      <c r="J25" s="123">
        <f>N25*0.05</f>
        <v>0.8100000000000002</v>
      </c>
      <c r="K25" s="124">
        <f>N25-J25</f>
        <v>15.390000000000002</v>
      </c>
      <c r="L25" s="64" t="s">
        <v>53</v>
      </c>
      <c r="M25" s="70"/>
      <c r="N25" s="123">
        <v>16.200000000000003</v>
      </c>
      <c r="O25" s="123">
        <f>S25*0.05</f>
        <v>0.8100000000000002</v>
      </c>
      <c r="P25" s="124">
        <f>S25-O25</f>
        <v>15.390000000000002</v>
      </c>
      <c r="Q25" s="64" t="s">
        <v>53</v>
      </c>
      <c r="R25" s="62"/>
      <c r="S25" s="123">
        <v>16.200000000000003</v>
      </c>
      <c r="T25" s="123">
        <f>X25*0.05</f>
        <v>1.08</v>
      </c>
      <c r="U25" s="124">
        <f>X25-T25</f>
        <v>20.520000000000003</v>
      </c>
      <c r="V25" s="64" t="s">
        <v>53</v>
      </c>
      <c r="W25" s="62"/>
      <c r="X25" s="126">
        <v>21.6</v>
      </c>
      <c r="Y25" s="123">
        <f>SUM(X25,S25,N25,I25)</f>
        <v>55.00000000000001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31">
        <v>16</v>
      </c>
      <c r="B26" s="33"/>
      <c r="C26" s="61" t="s">
        <v>68</v>
      </c>
      <c r="D26" s="33">
        <v>69</v>
      </c>
      <c r="E26" s="62">
        <v>0</v>
      </c>
      <c r="F26" s="63">
        <v>4</v>
      </c>
      <c r="G26" s="64" t="s">
        <v>53</v>
      </c>
      <c r="H26" s="70"/>
      <c r="I26" s="33">
        <v>4</v>
      </c>
      <c r="J26" s="123">
        <f>N26*0.05</f>
        <v>0.9750000000000002</v>
      </c>
      <c r="K26" s="124">
        <f>N26-J26</f>
        <v>18.525000000000002</v>
      </c>
      <c r="L26" s="64" t="s">
        <v>53</v>
      </c>
      <c r="M26" s="70"/>
      <c r="N26" s="123">
        <v>19.500000000000004</v>
      </c>
      <c r="O26" s="123">
        <f>S26*0.05</f>
        <v>0.9750000000000002</v>
      </c>
      <c r="P26" s="124">
        <f>S26-O26</f>
        <v>18.525000000000002</v>
      </c>
      <c r="Q26" s="64" t="s">
        <v>53</v>
      </c>
      <c r="R26" s="62"/>
      <c r="S26" s="123">
        <v>19.500000000000004</v>
      </c>
      <c r="T26" s="123">
        <f>X26*0.05</f>
        <v>1.3</v>
      </c>
      <c r="U26" s="124">
        <f>X26-T26</f>
        <v>24.7</v>
      </c>
      <c r="V26" s="64" t="s">
        <v>53</v>
      </c>
      <c r="W26" s="62"/>
      <c r="X26" s="126">
        <v>26</v>
      </c>
      <c r="Y26" s="123">
        <f>SUM(X26,S26,N26,I26)</f>
        <v>69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31">
        <v>19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33"/>
      <c r="J27" s="123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3">
        <f>X27*0.05</f>
        <v>0</v>
      </c>
      <c r="U27" s="124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31">
        <v>20</v>
      </c>
      <c r="B28" s="33"/>
      <c r="C28" s="61" t="s">
        <v>70</v>
      </c>
      <c r="D28" s="33">
        <v>0</v>
      </c>
      <c r="E28" s="62">
        <v>0</v>
      </c>
      <c r="F28" s="63">
        <v>0</v>
      </c>
      <c r="G28" s="64" t="s">
        <v>53</v>
      </c>
      <c r="H28" s="70"/>
      <c r="I28" s="33"/>
      <c r="J28" s="123">
        <f>N28*0.05</f>
        <v>0</v>
      </c>
      <c r="K28" s="124">
        <f>N28-J28</f>
        <v>0</v>
      </c>
      <c r="L28" s="64" t="s">
        <v>53</v>
      </c>
      <c r="M28" s="70"/>
      <c r="N28" s="123">
        <v>0</v>
      </c>
      <c r="O28" s="123">
        <f>S28*0.05</f>
        <v>0</v>
      </c>
      <c r="P28" s="124">
        <f>S28-O28</f>
        <v>0</v>
      </c>
      <c r="Q28" s="64" t="s">
        <v>53</v>
      </c>
      <c r="R28" s="62"/>
      <c r="S28" s="123">
        <v>0</v>
      </c>
      <c r="T28" s="123">
        <f>X28*0.05</f>
        <v>0</v>
      </c>
      <c r="U28" s="124">
        <f>X28-T28</f>
        <v>0</v>
      </c>
      <c r="V28" s="64" t="s">
        <v>53</v>
      </c>
      <c r="W28" s="62"/>
      <c r="X28" s="126">
        <v>0</v>
      </c>
      <c r="Y28" s="123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31">
        <v>21</v>
      </c>
      <c r="B29" s="33"/>
      <c r="C29" s="61" t="s">
        <v>71</v>
      </c>
      <c r="D29" s="33">
        <v>67</v>
      </c>
      <c r="E29" s="62">
        <v>0</v>
      </c>
      <c r="F29" s="63">
        <v>0</v>
      </c>
      <c r="G29" s="64" t="s">
        <v>53</v>
      </c>
      <c r="H29" s="70"/>
      <c r="I29" s="33"/>
      <c r="J29" s="123">
        <f>N29*0.05</f>
        <v>1.0050000000000001</v>
      </c>
      <c r="K29" s="124">
        <f>N29-J29</f>
        <v>19.095000000000002</v>
      </c>
      <c r="L29" s="64" t="s">
        <v>53</v>
      </c>
      <c r="M29" s="70"/>
      <c r="N29" s="123">
        <v>20.1</v>
      </c>
      <c r="O29" s="123">
        <f>S29*0.05</f>
        <v>1.0050000000000001</v>
      </c>
      <c r="P29" s="124">
        <f>S29-O29</f>
        <v>19.095000000000002</v>
      </c>
      <c r="Q29" s="64" t="s">
        <v>53</v>
      </c>
      <c r="R29" s="62"/>
      <c r="S29" s="123">
        <v>20.1</v>
      </c>
      <c r="T29" s="123">
        <f>X29*0.05</f>
        <v>1.34</v>
      </c>
      <c r="U29" s="124">
        <f>X29-T29</f>
        <v>25.46</v>
      </c>
      <c r="V29" s="64" t="s">
        <v>53</v>
      </c>
      <c r="W29" s="62"/>
      <c r="X29" s="126">
        <v>26.8</v>
      </c>
      <c r="Y29" s="123">
        <f>SUM(X29,S29,N29,I29)</f>
        <v>67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31">
        <v>22</v>
      </c>
      <c r="B30" s="33"/>
      <c r="C30" s="61" t="s">
        <v>72</v>
      </c>
      <c r="D30" s="33">
        <v>0</v>
      </c>
      <c r="E30" s="62">
        <v>0</v>
      </c>
      <c r="F30" s="63">
        <v>0</v>
      </c>
      <c r="G30" s="64" t="s">
        <v>53</v>
      </c>
      <c r="H30" s="70"/>
      <c r="I30" s="33"/>
      <c r="J30" s="123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62"/>
      <c r="S30" s="123">
        <v>0</v>
      </c>
      <c r="T30" s="123">
        <f>X30*0.05</f>
        <v>0</v>
      </c>
      <c r="U30" s="124">
        <f>X30-T30</f>
        <v>0</v>
      </c>
      <c r="V30" s="64" t="s">
        <v>53</v>
      </c>
      <c r="W30" s="62"/>
      <c r="X30" s="126">
        <v>0</v>
      </c>
      <c r="Y30" s="123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31">
        <v>23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4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31">
        <v>24</v>
      </c>
      <c r="B32" s="33"/>
      <c r="C32" s="61" t="s">
        <v>74</v>
      </c>
      <c r="D32" s="33">
        <v>0</v>
      </c>
      <c r="E32" s="62">
        <v>0</v>
      </c>
      <c r="F32" s="63">
        <v>0</v>
      </c>
      <c r="G32" s="64" t="s">
        <v>53</v>
      </c>
      <c r="H32" s="70"/>
      <c r="I32" s="33"/>
      <c r="J32" s="123">
        <f>N32*0.05</f>
        <v>0</v>
      </c>
      <c r="K32" s="124">
        <f>N32-J32</f>
        <v>0</v>
      </c>
      <c r="L32" s="64" t="s">
        <v>53</v>
      </c>
      <c r="M32" s="70"/>
      <c r="N32" s="123">
        <v>0</v>
      </c>
      <c r="O32" s="123">
        <f>S32*0.05</f>
        <v>0</v>
      </c>
      <c r="P32" s="124">
        <f>S32-O32</f>
        <v>0</v>
      </c>
      <c r="Q32" s="64" t="s">
        <v>53</v>
      </c>
      <c r="R32" s="62"/>
      <c r="S32" s="123">
        <v>0</v>
      </c>
      <c r="T32" s="123">
        <f>X32*0.05</f>
        <v>0</v>
      </c>
      <c r="U32" s="124">
        <f>X32-T32</f>
        <v>0</v>
      </c>
      <c r="V32" s="64" t="s">
        <v>53</v>
      </c>
      <c r="W32" s="62"/>
      <c r="X32" s="126">
        <v>0</v>
      </c>
      <c r="Y32" s="123">
        <f>SUM(X32,S32,N32,I32)</f>
        <v>0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31">
        <v>25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4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31">
        <v>26</v>
      </c>
      <c r="B34" s="33"/>
      <c r="C34" s="61" t="s">
        <v>76</v>
      </c>
      <c r="D34" s="33">
        <v>0</v>
      </c>
      <c r="E34" s="62">
        <v>0</v>
      </c>
      <c r="F34" s="63">
        <v>0</v>
      </c>
      <c r="G34" s="64" t="s">
        <v>53</v>
      </c>
      <c r="H34" s="70"/>
      <c r="I34" s="33"/>
      <c r="J34" s="123">
        <f>N34*0.05</f>
        <v>0</v>
      </c>
      <c r="K34" s="124">
        <f>N34-J34</f>
        <v>0</v>
      </c>
      <c r="L34" s="64" t="s">
        <v>53</v>
      </c>
      <c r="M34" s="70"/>
      <c r="N34" s="123">
        <v>0</v>
      </c>
      <c r="O34" s="123">
        <f>S34*0.05</f>
        <v>0</v>
      </c>
      <c r="P34" s="124">
        <f>S34-O34</f>
        <v>0</v>
      </c>
      <c r="Q34" s="64" t="s">
        <v>53</v>
      </c>
      <c r="R34" s="62"/>
      <c r="S34" s="123">
        <v>0</v>
      </c>
      <c r="T34" s="123">
        <f>X34*0.05</f>
        <v>0</v>
      </c>
      <c r="U34" s="124">
        <f>X34-T34</f>
        <v>0</v>
      </c>
      <c r="V34" s="64" t="s">
        <v>53</v>
      </c>
      <c r="W34" s="62"/>
      <c r="X34" s="126">
        <v>0</v>
      </c>
      <c r="Y34" s="123">
        <f>SUM(X34,S34,N34,I34)</f>
        <v>0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31">
        <v>27</v>
      </c>
      <c r="B35" s="33"/>
      <c r="C35" s="61" t="s">
        <v>77</v>
      </c>
      <c r="D35" s="33">
        <v>0</v>
      </c>
      <c r="E35" s="62">
        <v>0</v>
      </c>
      <c r="F35" s="63">
        <v>0</v>
      </c>
      <c r="G35" s="64" t="s">
        <v>53</v>
      </c>
      <c r="H35" s="70"/>
      <c r="I35" s="33"/>
      <c r="J35" s="123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62"/>
      <c r="S35" s="123">
        <v>0</v>
      </c>
      <c r="T35" s="123">
        <f>X35*0.05</f>
        <v>0</v>
      </c>
      <c r="U35" s="124">
        <f>X35-T35</f>
        <v>0</v>
      </c>
      <c r="V35" s="64" t="s">
        <v>53</v>
      </c>
      <c r="W35" s="62"/>
      <c r="X35" s="126">
        <v>0</v>
      </c>
      <c r="Y35" s="123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31">
        <v>28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/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4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31">
        <v>29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/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4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31">
        <v>30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4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31">
        <v>31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/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4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31">
        <v>32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4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31">
        <v>33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4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31">
        <v>34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4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31">
        <v>35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4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31">
        <v>36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4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31"/>
      <c r="B45" s="33"/>
      <c r="C45" s="61" t="s">
        <v>87</v>
      </c>
      <c r="D45" s="33"/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4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31">
        <v>37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4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31">
        <v>38</v>
      </c>
      <c r="B47" s="33"/>
      <c r="C47" s="61" t="s">
        <v>89</v>
      </c>
      <c r="D47" s="33">
        <v>160</v>
      </c>
      <c r="E47" s="62">
        <v>0</v>
      </c>
      <c r="F47" s="63">
        <v>0</v>
      </c>
      <c r="G47" s="64" t="s">
        <v>53</v>
      </c>
      <c r="H47" s="70">
        <v>2</v>
      </c>
      <c r="I47" s="33">
        <v>2</v>
      </c>
      <c r="J47" s="123">
        <f>N47*0.05</f>
        <v>2.3700000000000006</v>
      </c>
      <c r="K47" s="124">
        <f>N47-J47</f>
        <v>45.03000000000001</v>
      </c>
      <c r="L47" s="64" t="s">
        <v>53</v>
      </c>
      <c r="M47" s="70"/>
      <c r="N47" s="123">
        <v>47.400000000000006</v>
      </c>
      <c r="O47" s="123">
        <f>S47*0.05</f>
        <v>2.3700000000000006</v>
      </c>
      <c r="P47" s="124">
        <f>S47-O47</f>
        <v>45.03000000000001</v>
      </c>
      <c r="Q47" s="64" t="s">
        <v>53</v>
      </c>
      <c r="R47" s="62"/>
      <c r="S47" s="123">
        <v>47.400000000000006</v>
      </c>
      <c r="T47" s="123">
        <f>X47*0.05</f>
        <v>3.16</v>
      </c>
      <c r="U47" s="124">
        <f>X47-T47</f>
        <v>60.040000000000006</v>
      </c>
      <c r="V47" s="64" t="s">
        <v>53</v>
      </c>
      <c r="W47" s="62"/>
      <c r="X47" s="126">
        <v>63.2</v>
      </c>
      <c r="Y47" s="123">
        <f>SUM(X47,S47,N47,I47)</f>
        <v>160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31">
        <v>39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4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409</v>
      </c>
      <c r="E49" s="70">
        <f>SUM(E11:E48)</f>
        <v>0</v>
      </c>
      <c r="F49" s="70">
        <f>SUM(F11:F48)</f>
        <v>5</v>
      </c>
      <c r="G49" s="70">
        <f>SUM(G11:G48)</f>
        <v>0</v>
      </c>
      <c r="H49" s="70">
        <f>SUM(H11:H48)</f>
        <v>2</v>
      </c>
      <c r="I49" s="70">
        <f>SUM(I11:I48)</f>
        <v>7</v>
      </c>
      <c r="J49" s="70">
        <f>SUM(J11:J48)</f>
        <v>6.030000000000001</v>
      </c>
      <c r="K49" s="70">
        <f>SUM(K11:K48)</f>
        <v>114.57000000000002</v>
      </c>
      <c r="L49" s="70">
        <f>SUM(L11:L48)</f>
        <v>0</v>
      </c>
      <c r="M49" s="70">
        <f>SUM(M11:M48)</f>
        <v>0</v>
      </c>
      <c r="N49" s="70">
        <f>SUM(N11:N48)</f>
        <v>120.60000000000002</v>
      </c>
      <c r="O49" s="70">
        <f>SUM(O11:O48)</f>
        <v>6.030000000000001</v>
      </c>
      <c r="P49" s="70">
        <f>SUM(P11:P48)</f>
        <v>114.57000000000002</v>
      </c>
      <c r="Q49" s="70">
        <f>SUM(Q11:Q48)</f>
        <v>0</v>
      </c>
      <c r="R49" s="70">
        <f>SUM(R11:R48)</f>
        <v>0</v>
      </c>
      <c r="S49" s="70">
        <f>SUM(S11:S48)</f>
        <v>120.60000000000002</v>
      </c>
      <c r="T49" s="70">
        <f>SUM(T11:T48)</f>
        <v>8.04</v>
      </c>
      <c r="U49" s="70">
        <f>SUM(U11:U48)</f>
        <v>152.76000000000002</v>
      </c>
      <c r="V49" s="70">
        <f>SUM(V11:V48)</f>
        <v>0</v>
      </c>
      <c r="W49" s="70">
        <f>SUM(W11:W48)</f>
        <v>0</v>
      </c>
      <c r="X49" s="70">
        <f>SUM(X11:X48)</f>
        <v>160.8</v>
      </c>
      <c r="Y49" s="123">
        <f>SUM(X49,S49,N49,I49)</f>
        <v>409.00000000000006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W19">
      <selection activeCell="AJ48" sqref="AJ48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00390625" style="1" customWidth="1"/>
    <col min="23" max="23" width="4.140625" style="1" customWidth="1"/>
    <col min="24" max="24" width="4.7109375" style="36" customWidth="1"/>
    <col min="25" max="25" width="8.5742187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30</v>
      </c>
      <c r="C11" s="106" t="s">
        <v>52</v>
      </c>
      <c r="D11" s="86">
        <v>71</v>
      </c>
      <c r="E11" s="123">
        <v>0</v>
      </c>
      <c r="F11" s="124">
        <v>4</v>
      </c>
      <c r="G11" s="104" t="s">
        <v>53</v>
      </c>
      <c r="H11" s="123"/>
      <c r="I11" s="86">
        <v>4</v>
      </c>
      <c r="J11" s="123">
        <f>N11*0.05</f>
        <v>1.0050000000000001</v>
      </c>
      <c r="K11" s="124">
        <f>N11-J11</f>
        <v>19.095000000000002</v>
      </c>
      <c r="L11" s="104" t="s">
        <v>53</v>
      </c>
      <c r="M11" s="123"/>
      <c r="N11" s="123">
        <v>20.1</v>
      </c>
      <c r="O11" s="123">
        <f>S11*0.05</f>
        <v>1.0050000000000001</v>
      </c>
      <c r="P11" s="124">
        <f>S11-O11</f>
        <v>19.095000000000002</v>
      </c>
      <c r="Q11" s="104" t="s">
        <v>53</v>
      </c>
      <c r="R11" s="123"/>
      <c r="S11" s="123">
        <v>20.1</v>
      </c>
      <c r="T11" s="123">
        <f>X11*0.05</f>
        <v>1.34</v>
      </c>
      <c r="U11" s="123">
        <f>X11-T11</f>
        <v>25.46</v>
      </c>
      <c r="V11" s="104" t="s">
        <v>53</v>
      </c>
      <c r="W11" s="123"/>
      <c r="X11" s="126">
        <v>26.8</v>
      </c>
      <c r="Y11" s="123">
        <f>SUM(X11,S11,N11,I11)</f>
        <v>71</v>
      </c>
    </row>
    <row r="12" spans="1:35" s="12" customFormat="1" ht="12.75">
      <c r="A12" s="130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24"/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30">
        <v>3</v>
      </c>
      <c r="B13" s="24"/>
      <c r="C13" s="106" t="s">
        <v>55</v>
      </c>
      <c r="D13" s="24">
        <v>36</v>
      </c>
      <c r="E13" s="123">
        <v>0</v>
      </c>
      <c r="F13" s="124">
        <v>2</v>
      </c>
      <c r="G13" s="104" t="s">
        <v>53</v>
      </c>
      <c r="H13" s="104"/>
      <c r="I13" s="24">
        <v>2</v>
      </c>
      <c r="J13" s="123">
        <f>N13*0.05</f>
        <v>0.5100000000000001</v>
      </c>
      <c r="K13" s="124">
        <f>N13-J13</f>
        <v>9.690000000000001</v>
      </c>
      <c r="L13" s="104" t="s">
        <v>53</v>
      </c>
      <c r="M13" s="104"/>
      <c r="N13" s="123">
        <v>10.200000000000001</v>
      </c>
      <c r="O13" s="123">
        <f>S13*0.05</f>
        <v>0.5100000000000001</v>
      </c>
      <c r="P13" s="124">
        <f>S13-O13</f>
        <v>9.690000000000001</v>
      </c>
      <c r="Q13" s="104" t="s">
        <v>53</v>
      </c>
      <c r="R13" s="123"/>
      <c r="S13" s="123">
        <v>10.200000000000001</v>
      </c>
      <c r="T13" s="123">
        <f>X13*0.05</f>
        <v>0.6800000000000002</v>
      </c>
      <c r="U13" s="123">
        <f>X13-T13</f>
        <v>12.920000000000002</v>
      </c>
      <c r="V13" s="104" t="s">
        <v>53</v>
      </c>
      <c r="W13" s="123"/>
      <c r="X13" s="126">
        <v>13.600000000000001</v>
      </c>
      <c r="Y13" s="123">
        <f>SUM(X13,S13,N13,I13)</f>
        <v>36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30">
        <v>4</v>
      </c>
      <c r="B14" s="24"/>
      <c r="C14" s="106" t="s">
        <v>56</v>
      </c>
      <c r="D14" s="24">
        <v>26</v>
      </c>
      <c r="E14" s="123">
        <v>0</v>
      </c>
      <c r="F14" s="124">
        <v>4</v>
      </c>
      <c r="G14" s="104" t="s">
        <v>53</v>
      </c>
      <c r="H14" s="104"/>
      <c r="I14" s="24">
        <v>4</v>
      </c>
      <c r="J14" s="123">
        <f>N14*0.05</f>
        <v>0.33000000000000007</v>
      </c>
      <c r="K14" s="124">
        <f>N14-J14</f>
        <v>6.270000000000001</v>
      </c>
      <c r="L14" s="104" t="s">
        <v>53</v>
      </c>
      <c r="M14" s="104"/>
      <c r="N14" s="123">
        <v>6.600000000000001</v>
      </c>
      <c r="O14" s="123">
        <f>S14*0.05</f>
        <v>0.33000000000000007</v>
      </c>
      <c r="P14" s="124">
        <f>S14-O14</f>
        <v>6.270000000000001</v>
      </c>
      <c r="Q14" s="104" t="s">
        <v>53</v>
      </c>
      <c r="R14" s="123"/>
      <c r="S14" s="123">
        <v>6.600000000000001</v>
      </c>
      <c r="T14" s="123">
        <f>X14*0.05</f>
        <v>0.44000000000000006</v>
      </c>
      <c r="U14" s="123">
        <f>X14-T14</f>
        <v>8.360000000000001</v>
      </c>
      <c r="V14" s="104" t="s">
        <v>53</v>
      </c>
      <c r="W14" s="123"/>
      <c r="X14" s="126">
        <v>8.8</v>
      </c>
      <c r="Y14" s="123">
        <f>SUM(X14,S14,N14,I14)</f>
        <v>26.000000000000004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30">
        <v>5</v>
      </c>
      <c r="B15" s="24"/>
      <c r="C15" s="106" t="s">
        <v>57</v>
      </c>
      <c r="D15" s="24">
        <v>6</v>
      </c>
      <c r="E15" s="123">
        <v>0</v>
      </c>
      <c r="F15" s="124">
        <v>0</v>
      </c>
      <c r="G15" s="104" t="s">
        <v>53</v>
      </c>
      <c r="H15" s="104"/>
      <c r="I15" s="24"/>
      <c r="J15" s="123">
        <f>N15*0.05</f>
        <v>0.09000000000000002</v>
      </c>
      <c r="K15" s="124">
        <f>N15-J15</f>
        <v>1.7100000000000002</v>
      </c>
      <c r="L15" s="104" t="s">
        <v>53</v>
      </c>
      <c r="M15" s="104"/>
      <c r="N15" s="123">
        <v>1.8000000000000003</v>
      </c>
      <c r="O15" s="123">
        <f>S15*0.05</f>
        <v>0.09000000000000002</v>
      </c>
      <c r="P15" s="124">
        <f>S15-O15</f>
        <v>1.7100000000000002</v>
      </c>
      <c r="Q15" s="104" t="s">
        <v>53</v>
      </c>
      <c r="R15" s="123"/>
      <c r="S15" s="123">
        <v>1.8000000000000003</v>
      </c>
      <c r="T15" s="123">
        <f>X15*0.05</f>
        <v>0.12000000000000002</v>
      </c>
      <c r="U15" s="123">
        <f>X15-T15</f>
        <v>2.2800000000000002</v>
      </c>
      <c r="V15" s="104" t="s">
        <v>53</v>
      </c>
      <c r="W15" s="123"/>
      <c r="X15" s="126">
        <v>2.4000000000000004</v>
      </c>
      <c r="Y15" s="123">
        <f>SUM(X15,S15,N15,I15)</f>
        <v>6.000000000000002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30">
        <v>6</v>
      </c>
      <c r="B16" s="24"/>
      <c r="C16" s="106" t="s">
        <v>58</v>
      </c>
      <c r="D16" s="24">
        <v>5</v>
      </c>
      <c r="E16" s="123">
        <v>0</v>
      </c>
      <c r="F16" s="124">
        <v>0</v>
      </c>
      <c r="G16" s="104" t="s">
        <v>53</v>
      </c>
      <c r="H16" s="104"/>
      <c r="I16" s="24"/>
      <c r="J16" s="123">
        <f>N16*0.05</f>
        <v>0.07500000000000001</v>
      </c>
      <c r="K16" s="124">
        <f>N16-J16</f>
        <v>1.4250000000000003</v>
      </c>
      <c r="L16" s="104" t="s">
        <v>53</v>
      </c>
      <c r="M16" s="104"/>
      <c r="N16" s="123">
        <v>1.5000000000000002</v>
      </c>
      <c r="O16" s="123">
        <f>S16*0.05</f>
        <v>0.07500000000000001</v>
      </c>
      <c r="P16" s="124">
        <f>S16-O16</f>
        <v>1.4250000000000003</v>
      </c>
      <c r="Q16" s="104" t="s">
        <v>53</v>
      </c>
      <c r="R16" s="123"/>
      <c r="S16" s="123">
        <v>1.5000000000000002</v>
      </c>
      <c r="T16" s="123">
        <f>X16*0.05</f>
        <v>0.1</v>
      </c>
      <c r="U16" s="123">
        <f>X16-T16</f>
        <v>1.9</v>
      </c>
      <c r="V16" s="104" t="s">
        <v>53</v>
      </c>
      <c r="W16" s="123"/>
      <c r="X16" s="126">
        <v>2</v>
      </c>
      <c r="Y16" s="123">
        <f>SUM(X16,S16,N16,I16)</f>
        <v>5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30">
        <v>7</v>
      </c>
      <c r="B17" s="24"/>
      <c r="C17" s="106" t="s">
        <v>59</v>
      </c>
      <c r="D17" s="24">
        <v>163</v>
      </c>
      <c r="E17" s="123">
        <v>1</v>
      </c>
      <c r="F17" s="124">
        <v>19</v>
      </c>
      <c r="G17" s="104" t="s">
        <v>53</v>
      </c>
      <c r="H17" s="104"/>
      <c r="I17" s="24">
        <v>20</v>
      </c>
      <c r="J17" s="123">
        <f>N17*0.05</f>
        <v>2.1450000000000005</v>
      </c>
      <c r="K17" s="124">
        <f>N17-J17</f>
        <v>40.755</v>
      </c>
      <c r="L17" s="104" t="s">
        <v>53</v>
      </c>
      <c r="M17" s="104"/>
      <c r="N17" s="123">
        <v>42.900000000000006</v>
      </c>
      <c r="O17" s="123">
        <f>S17*0.05</f>
        <v>2.1450000000000005</v>
      </c>
      <c r="P17" s="124">
        <f>S17-O17</f>
        <v>40.755</v>
      </c>
      <c r="Q17" s="104" t="s">
        <v>53</v>
      </c>
      <c r="R17" s="123"/>
      <c r="S17" s="123">
        <v>42.900000000000006</v>
      </c>
      <c r="T17" s="123">
        <f>X17*0.05</f>
        <v>2.8600000000000003</v>
      </c>
      <c r="U17" s="123">
        <f>X17-T17</f>
        <v>54.34</v>
      </c>
      <c r="V17" s="104" t="s">
        <v>53</v>
      </c>
      <c r="W17" s="123"/>
      <c r="X17" s="126">
        <v>57.2</v>
      </c>
      <c r="Y17" s="123">
        <f>SUM(X17,S17,N17,I17)</f>
        <v>163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30">
        <v>8</v>
      </c>
      <c r="B18" s="24"/>
      <c r="C18" s="106" t="s">
        <v>60</v>
      </c>
      <c r="D18" s="24">
        <v>1</v>
      </c>
      <c r="E18" s="123">
        <v>0</v>
      </c>
      <c r="F18" s="124">
        <v>0</v>
      </c>
      <c r="G18" s="104" t="s">
        <v>53</v>
      </c>
      <c r="H18" s="104"/>
      <c r="I18" s="24"/>
      <c r="J18" s="123">
        <f>N18*0.05</f>
        <v>0.015000000000000003</v>
      </c>
      <c r="K18" s="124">
        <f>N18-J18</f>
        <v>0.28500000000000003</v>
      </c>
      <c r="L18" s="104" t="s">
        <v>53</v>
      </c>
      <c r="M18" s="104"/>
      <c r="N18" s="123">
        <v>0.30000000000000004</v>
      </c>
      <c r="O18" s="123">
        <f>S18*0.05</f>
        <v>0.015000000000000003</v>
      </c>
      <c r="P18" s="124">
        <f>S18-O18</f>
        <v>0.28500000000000003</v>
      </c>
      <c r="Q18" s="104" t="s">
        <v>53</v>
      </c>
      <c r="R18" s="123"/>
      <c r="S18" s="123">
        <v>0.30000000000000004</v>
      </c>
      <c r="T18" s="123">
        <f>X18*0.05</f>
        <v>0.020000000000000004</v>
      </c>
      <c r="U18" s="123">
        <f>X18-T18</f>
        <v>0.38</v>
      </c>
      <c r="V18" s="104" t="s">
        <v>53</v>
      </c>
      <c r="W18" s="123"/>
      <c r="X18" s="126">
        <v>0.4</v>
      </c>
      <c r="Y18" s="123">
        <f>SUM(X18,S18,N18,I18)</f>
        <v>1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30">
        <v>9</v>
      </c>
      <c r="B19" s="24"/>
      <c r="C19" s="106" t="s">
        <v>61</v>
      </c>
      <c r="D19" s="24">
        <v>4</v>
      </c>
      <c r="E19" s="123">
        <v>0</v>
      </c>
      <c r="F19" s="124">
        <v>0</v>
      </c>
      <c r="G19" s="104" t="s">
        <v>53</v>
      </c>
      <c r="H19" s="104"/>
      <c r="I19" s="24"/>
      <c r="J19" s="123">
        <f>N19*0.05</f>
        <v>0.06000000000000001</v>
      </c>
      <c r="K19" s="124">
        <f>N19-J19</f>
        <v>1.1400000000000001</v>
      </c>
      <c r="L19" s="104" t="s">
        <v>53</v>
      </c>
      <c r="M19" s="104"/>
      <c r="N19" s="123">
        <v>1.2000000000000002</v>
      </c>
      <c r="O19" s="123">
        <f>S19*0.05</f>
        <v>0.06000000000000001</v>
      </c>
      <c r="P19" s="124">
        <f>S19-O19</f>
        <v>1.1400000000000001</v>
      </c>
      <c r="Q19" s="104" t="s">
        <v>53</v>
      </c>
      <c r="R19" s="123"/>
      <c r="S19" s="123">
        <v>1.2000000000000002</v>
      </c>
      <c r="T19" s="123">
        <f>X19*0.05</f>
        <v>0.08000000000000002</v>
      </c>
      <c r="U19" s="123">
        <f>X19-T19</f>
        <v>1.52</v>
      </c>
      <c r="V19" s="104" t="s">
        <v>53</v>
      </c>
      <c r="W19" s="123"/>
      <c r="X19" s="126">
        <v>1.6</v>
      </c>
      <c r="Y19" s="123">
        <f>SUM(X19,S19,N19,I19)</f>
        <v>4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30">
        <v>10</v>
      </c>
      <c r="B20" s="24"/>
      <c r="C20" s="106" t="s">
        <v>62</v>
      </c>
      <c r="D20" s="24">
        <v>19</v>
      </c>
      <c r="E20" s="123">
        <v>0</v>
      </c>
      <c r="F20" s="124">
        <v>0</v>
      </c>
      <c r="G20" s="104" t="s">
        <v>53</v>
      </c>
      <c r="H20" s="104"/>
      <c r="I20" s="24"/>
      <c r="J20" s="123">
        <f>N20*0.05</f>
        <v>0.2850000000000001</v>
      </c>
      <c r="K20" s="124">
        <f>N20-J20</f>
        <v>5.415000000000001</v>
      </c>
      <c r="L20" s="104" t="s">
        <v>53</v>
      </c>
      <c r="M20" s="104"/>
      <c r="N20" s="123">
        <v>5.700000000000001</v>
      </c>
      <c r="O20" s="123">
        <f>S20*0.05</f>
        <v>0.2850000000000001</v>
      </c>
      <c r="P20" s="124">
        <f>S20-O20</f>
        <v>5.415000000000001</v>
      </c>
      <c r="Q20" s="104" t="s">
        <v>53</v>
      </c>
      <c r="R20" s="123"/>
      <c r="S20" s="123">
        <v>5.700000000000001</v>
      </c>
      <c r="T20" s="123">
        <f>X20*0.05</f>
        <v>0.38000000000000006</v>
      </c>
      <c r="U20" s="123">
        <f>X20-T20</f>
        <v>7.220000000000001</v>
      </c>
      <c r="V20" s="104" t="s">
        <v>53</v>
      </c>
      <c r="W20" s="123"/>
      <c r="X20" s="126">
        <v>7.6</v>
      </c>
      <c r="Y20" s="123">
        <f>SUM(X20,S20,N20,I20)</f>
        <v>19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30">
        <v>11</v>
      </c>
      <c r="B21" s="24"/>
      <c r="C21" s="106" t="s">
        <v>63</v>
      </c>
      <c r="D21" s="24">
        <v>5</v>
      </c>
      <c r="E21" s="123">
        <v>0</v>
      </c>
      <c r="F21" s="124">
        <v>0</v>
      </c>
      <c r="G21" s="104" t="s">
        <v>53</v>
      </c>
      <c r="H21" s="104"/>
      <c r="I21" s="24"/>
      <c r="J21" s="123">
        <f>N21*0.05</f>
        <v>0.07500000000000001</v>
      </c>
      <c r="K21" s="124">
        <f>N21-J21</f>
        <v>1.4250000000000003</v>
      </c>
      <c r="L21" s="104" t="s">
        <v>53</v>
      </c>
      <c r="M21" s="104"/>
      <c r="N21" s="123">
        <v>1.5000000000000002</v>
      </c>
      <c r="O21" s="123">
        <f>S21*0.05</f>
        <v>0.07500000000000001</v>
      </c>
      <c r="P21" s="124">
        <f>S21-O21</f>
        <v>1.4250000000000003</v>
      </c>
      <c r="Q21" s="104" t="s">
        <v>53</v>
      </c>
      <c r="R21" s="123"/>
      <c r="S21" s="123">
        <v>1.5000000000000002</v>
      </c>
      <c r="T21" s="123">
        <f>X21*0.05</f>
        <v>0.1</v>
      </c>
      <c r="U21" s="123">
        <f>X21-T21</f>
        <v>1.9</v>
      </c>
      <c r="V21" s="104" t="s">
        <v>53</v>
      </c>
      <c r="W21" s="123"/>
      <c r="X21" s="126">
        <v>2</v>
      </c>
      <c r="Y21" s="123">
        <f>SUM(X21,S21,N21,I21)</f>
        <v>5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31">
        <v>12</v>
      </c>
      <c r="B22" s="33"/>
      <c r="C22" s="61" t="s">
        <v>64</v>
      </c>
      <c r="D22" s="33">
        <v>25</v>
      </c>
      <c r="E22" s="62">
        <v>0</v>
      </c>
      <c r="F22" s="63">
        <v>0</v>
      </c>
      <c r="G22" s="64" t="s">
        <v>53</v>
      </c>
      <c r="H22" s="70"/>
      <c r="I22" s="33"/>
      <c r="J22" s="123">
        <f>N22*0.05</f>
        <v>0.37500000000000006</v>
      </c>
      <c r="K22" s="124">
        <f>N22-J22</f>
        <v>7.125000000000001</v>
      </c>
      <c r="L22" s="64" t="s">
        <v>53</v>
      </c>
      <c r="M22" s="70"/>
      <c r="N22" s="123">
        <v>7.500000000000001</v>
      </c>
      <c r="O22" s="123">
        <f>S22*0.05</f>
        <v>0.37500000000000006</v>
      </c>
      <c r="P22" s="124">
        <f>S22-O22</f>
        <v>7.125000000000001</v>
      </c>
      <c r="Q22" s="64" t="s">
        <v>53</v>
      </c>
      <c r="R22" s="62"/>
      <c r="S22" s="123">
        <v>7.500000000000001</v>
      </c>
      <c r="T22" s="123">
        <f>X22*0.05</f>
        <v>0.5</v>
      </c>
      <c r="U22" s="123">
        <f>X22-T22</f>
        <v>9.5</v>
      </c>
      <c r="V22" s="64" t="s">
        <v>53</v>
      </c>
      <c r="W22" s="62"/>
      <c r="X22" s="126">
        <v>10</v>
      </c>
      <c r="Y22" s="123">
        <f>SUM(X22,S22,N22,I22)</f>
        <v>25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31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33"/>
      <c r="J23" s="123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3">
        <f>X23*0.05</f>
        <v>0</v>
      </c>
      <c r="U23" s="123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31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31">
        <v>15</v>
      </c>
      <c r="B25" s="33"/>
      <c r="C25" s="61" t="s">
        <v>67</v>
      </c>
      <c r="D25" s="33">
        <v>128</v>
      </c>
      <c r="E25" s="62">
        <v>1</v>
      </c>
      <c r="F25" s="63">
        <v>9</v>
      </c>
      <c r="G25" s="64" t="s">
        <v>53</v>
      </c>
      <c r="H25" s="70"/>
      <c r="I25" s="33">
        <v>10</v>
      </c>
      <c r="J25" s="123">
        <f>N25*0.05</f>
        <v>1.7700000000000005</v>
      </c>
      <c r="K25" s="124">
        <f>N25-J25</f>
        <v>33.63</v>
      </c>
      <c r="L25" s="64" t="s">
        <v>53</v>
      </c>
      <c r="M25" s="70"/>
      <c r="N25" s="123">
        <v>35.400000000000006</v>
      </c>
      <c r="O25" s="123">
        <f>S25*0.05</f>
        <v>1.7700000000000005</v>
      </c>
      <c r="P25" s="124">
        <f>S25-O25</f>
        <v>33.63</v>
      </c>
      <c r="Q25" s="64" t="s">
        <v>53</v>
      </c>
      <c r="R25" s="62"/>
      <c r="S25" s="123">
        <v>35.400000000000006</v>
      </c>
      <c r="T25" s="123">
        <f>X25*0.05</f>
        <v>2.3600000000000003</v>
      </c>
      <c r="U25" s="123">
        <f>X25-T25</f>
        <v>44.84</v>
      </c>
      <c r="V25" s="64" t="s">
        <v>53</v>
      </c>
      <c r="W25" s="62"/>
      <c r="X25" s="126">
        <v>47.2</v>
      </c>
      <c r="Y25" s="123">
        <f>SUM(X25,S25,N25,I25)</f>
        <v>128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31">
        <v>16</v>
      </c>
      <c r="B26" s="33"/>
      <c r="C26" s="61" t="s">
        <v>68</v>
      </c>
      <c r="D26" s="33">
        <v>231</v>
      </c>
      <c r="E26" s="62">
        <v>3</v>
      </c>
      <c r="F26" s="63">
        <v>62</v>
      </c>
      <c r="G26" s="64" t="s">
        <v>53</v>
      </c>
      <c r="H26" s="70"/>
      <c r="I26" s="33">
        <v>65</v>
      </c>
      <c r="J26" s="123">
        <f>N26*0.05</f>
        <v>2.49</v>
      </c>
      <c r="K26" s="124">
        <f>N26-J26</f>
        <v>47.31</v>
      </c>
      <c r="L26" s="64" t="s">
        <v>53</v>
      </c>
      <c r="M26" s="70"/>
      <c r="N26" s="123">
        <v>49.8</v>
      </c>
      <c r="O26" s="123">
        <f>S26*0.05</f>
        <v>2.49</v>
      </c>
      <c r="P26" s="124">
        <f>S26-O26</f>
        <v>47.31</v>
      </c>
      <c r="Q26" s="64" t="s">
        <v>53</v>
      </c>
      <c r="R26" s="62"/>
      <c r="S26" s="123">
        <v>49.8</v>
      </c>
      <c r="T26" s="123">
        <f>X26*0.05</f>
        <v>3.3200000000000003</v>
      </c>
      <c r="U26" s="123">
        <f>X26-T26</f>
        <v>63.080000000000005</v>
      </c>
      <c r="V26" s="64" t="s">
        <v>53</v>
      </c>
      <c r="W26" s="62"/>
      <c r="X26" s="126">
        <v>66.4</v>
      </c>
      <c r="Y26" s="123">
        <f>SUM(X26,S26,N26,I26)</f>
        <v>231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31">
        <v>19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33"/>
      <c r="J27" s="123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3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31">
        <v>20</v>
      </c>
      <c r="B28" s="33"/>
      <c r="C28" s="61" t="s">
        <v>70</v>
      </c>
      <c r="D28" s="33">
        <v>2</v>
      </c>
      <c r="E28" s="62">
        <v>0</v>
      </c>
      <c r="F28" s="63">
        <v>0</v>
      </c>
      <c r="G28" s="64" t="s">
        <v>53</v>
      </c>
      <c r="H28" s="70"/>
      <c r="I28" s="33"/>
      <c r="J28" s="123">
        <f>N28*0.05</f>
        <v>0.030000000000000006</v>
      </c>
      <c r="K28" s="124">
        <f>N28-J28</f>
        <v>0.5700000000000001</v>
      </c>
      <c r="L28" s="64" t="s">
        <v>53</v>
      </c>
      <c r="M28" s="70"/>
      <c r="N28" s="123">
        <v>0.6000000000000001</v>
      </c>
      <c r="O28" s="123">
        <f>S28*0.05</f>
        <v>0.030000000000000006</v>
      </c>
      <c r="P28" s="124">
        <f>S28-O28</f>
        <v>0.5700000000000001</v>
      </c>
      <c r="Q28" s="64" t="s">
        <v>53</v>
      </c>
      <c r="R28" s="62"/>
      <c r="S28" s="123">
        <v>0.6000000000000001</v>
      </c>
      <c r="T28" s="123">
        <f>X28*0.05</f>
        <v>0.04000000000000001</v>
      </c>
      <c r="U28" s="123">
        <f>X28-T28</f>
        <v>0.76</v>
      </c>
      <c r="V28" s="64" t="s">
        <v>53</v>
      </c>
      <c r="W28" s="62"/>
      <c r="X28" s="126">
        <v>0.8</v>
      </c>
      <c r="Y28" s="123">
        <f>SUM(X28,S28,N28,I28)</f>
        <v>2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31">
        <v>21</v>
      </c>
      <c r="B29" s="33"/>
      <c r="C29" s="61" t="s">
        <v>71</v>
      </c>
      <c r="D29" s="33">
        <v>40</v>
      </c>
      <c r="E29" s="62">
        <v>0</v>
      </c>
      <c r="F29" s="63">
        <v>1</v>
      </c>
      <c r="G29" s="64" t="s">
        <v>53</v>
      </c>
      <c r="H29" s="70"/>
      <c r="I29" s="33">
        <v>1</v>
      </c>
      <c r="J29" s="123">
        <f>N29*0.05</f>
        <v>0.5850000000000001</v>
      </c>
      <c r="K29" s="124">
        <f>N29-J29</f>
        <v>11.115</v>
      </c>
      <c r="L29" s="64" t="s">
        <v>53</v>
      </c>
      <c r="M29" s="70"/>
      <c r="N29" s="123">
        <v>11.7</v>
      </c>
      <c r="O29" s="123">
        <f>S29*0.05</f>
        <v>0.5850000000000001</v>
      </c>
      <c r="P29" s="124">
        <f>S29-O29</f>
        <v>11.115</v>
      </c>
      <c r="Q29" s="64" t="s">
        <v>53</v>
      </c>
      <c r="R29" s="62"/>
      <c r="S29" s="123">
        <v>11.7</v>
      </c>
      <c r="T29" s="123">
        <f>X29*0.05</f>
        <v>0.7800000000000001</v>
      </c>
      <c r="U29" s="123">
        <f>X29-T29</f>
        <v>14.820000000000002</v>
      </c>
      <c r="V29" s="64" t="s">
        <v>53</v>
      </c>
      <c r="W29" s="62"/>
      <c r="X29" s="126">
        <v>15.600000000000001</v>
      </c>
      <c r="Y29" s="123">
        <f>SUM(X29,S29,N29,I29)</f>
        <v>40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31">
        <v>22</v>
      </c>
      <c r="B30" s="33"/>
      <c r="C30" s="61" t="s">
        <v>72</v>
      </c>
      <c r="D30" s="33">
        <v>4</v>
      </c>
      <c r="E30" s="62">
        <v>0</v>
      </c>
      <c r="F30" s="63">
        <v>0</v>
      </c>
      <c r="G30" s="64" t="s">
        <v>53</v>
      </c>
      <c r="H30" s="70"/>
      <c r="I30" s="33"/>
      <c r="J30" s="123">
        <f>N30*0.05</f>
        <v>0.06000000000000001</v>
      </c>
      <c r="K30" s="124">
        <f>N30-J30</f>
        <v>1.1400000000000001</v>
      </c>
      <c r="L30" s="64" t="s">
        <v>53</v>
      </c>
      <c r="M30" s="70"/>
      <c r="N30" s="123">
        <v>1.2000000000000002</v>
      </c>
      <c r="O30" s="123">
        <f>S30*0.05</f>
        <v>0.06000000000000001</v>
      </c>
      <c r="P30" s="124">
        <f>S30-O30</f>
        <v>1.1400000000000001</v>
      </c>
      <c r="Q30" s="64" t="s">
        <v>53</v>
      </c>
      <c r="R30" s="62"/>
      <c r="S30" s="123">
        <v>1.2000000000000002</v>
      </c>
      <c r="T30" s="123">
        <f>X30*0.05</f>
        <v>0.08000000000000002</v>
      </c>
      <c r="U30" s="123">
        <f>X30-T30</f>
        <v>1.52</v>
      </c>
      <c r="V30" s="64" t="s">
        <v>53</v>
      </c>
      <c r="W30" s="62"/>
      <c r="X30" s="126">
        <v>1.6</v>
      </c>
      <c r="Y30" s="123">
        <f>SUM(X30,S30,N30,I30)</f>
        <v>4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31">
        <v>23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31">
        <v>24</v>
      </c>
      <c r="B32" s="33"/>
      <c r="C32" s="61" t="s">
        <v>74</v>
      </c>
      <c r="D32" s="33">
        <v>3</v>
      </c>
      <c r="E32" s="62">
        <v>0</v>
      </c>
      <c r="F32" s="63">
        <v>0</v>
      </c>
      <c r="G32" s="64" t="s">
        <v>53</v>
      </c>
      <c r="H32" s="70"/>
      <c r="I32" s="33"/>
      <c r="J32" s="123">
        <f>N32*0.05</f>
        <v>0.04500000000000001</v>
      </c>
      <c r="K32" s="124">
        <f>N32-J32</f>
        <v>0.8550000000000001</v>
      </c>
      <c r="L32" s="64" t="s">
        <v>53</v>
      </c>
      <c r="M32" s="70"/>
      <c r="N32" s="123">
        <v>0.9000000000000001</v>
      </c>
      <c r="O32" s="123">
        <f>S32*0.05</f>
        <v>0.04500000000000001</v>
      </c>
      <c r="P32" s="124">
        <f>S32-O32</f>
        <v>0.8550000000000001</v>
      </c>
      <c r="Q32" s="64" t="s">
        <v>53</v>
      </c>
      <c r="R32" s="62"/>
      <c r="S32" s="123">
        <v>0.9000000000000001</v>
      </c>
      <c r="T32" s="123">
        <f>X32*0.05</f>
        <v>0.06000000000000001</v>
      </c>
      <c r="U32" s="123">
        <f>X32-T32</f>
        <v>1.1400000000000001</v>
      </c>
      <c r="V32" s="64" t="s">
        <v>53</v>
      </c>
      <c r="W32" s="62"/>
      <c r="X32" s="126">
        <v>1.2000000000000002</v>
      </c>
      <c r="Y32" s="123">
        <f>SUM(X32,S32,N32,I32)</f>
        <v>3.000000000000001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31">
        <v>25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31">
        <v>26</v>
      </c>
      <c r="B34" s="33"/>
      <c r="C34" s="61" t="s">
        <v>76</v>
      </c>
      <c r="D34" s="33">
        <v>32</v>
      </c>
      <c r="E34" s="62">
        <v>0</v>
      </c>
      <c r="F34" s="63">
        <v>0</v>
      </c>
      <c r="G34" s="64" t="s">
        <v>53</v>
      </c>
      <c r="H34" s="70"/>
      <c r="I34" s="33"/>
      <c r="J34" s="123">
        <f>N34*0.05</f>
        <v>0.4800000000000001</v>
      </c>
      <c r="K34" s="124">
        <f>N34-J34</f>
        <v>9.120000000000001</v>
      </c>
      <c r="L34" s="64" t="s">
        <v>53</v>
      </c>
      <c r="M34" s="70"/>
      <c r="N34" s="123">
        <v>9.600000000000001</v>
      </c>
      <c r="O34" s="123">
        <f>S34*0.05</f>
        <v>0.4800000000000001</v>
      </c>
      <c r="P34" s="124">
        <f>S34-O34</f>
        <v>9.120000000000001</v>
      </c>
      <c r="Q34" s="64" t="s">
        <v>53</v>
      </c>
      <c r="R34" s="62"/>
      <c r="S34" s="123">
        <v>9.600000000000001</v>
      </c>
      <c r="T34" s="123">
        <f>X34*0.05</f>
        <v>0.6400000000000001</v>
      </c>
      <c r="U34" s="123">
        <f>X34-T34</f>
        <v>12.16</v>
      </c>
      <c r="V34" s="64" t="s">
        <v>53</v>
      </c>
      <c r="W34" s="62"/>
      <c r="X34" s="126">
        <v>12.8</v>
      </c>
      <c r="Y34" s="123">
        <f>SUM(X34,S34,N34,I34)</f>
        <v>32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31">
        <v>27</v>
      </c>
      <c r="B35" s="33"/>
      <c r="C35" s="61" t="s">
        <v>77</v>
      </c>
      <c r="D35" s="33">
        <v>28</v>
      </c>
      <c r="E35" s="62">
        <v>0</v>
      </c>
      <c r="F35" s="63">
        <v>0</v>
      </c>
      <c r="G35" s="64" t="s">
        <v>53</v>
      </c>
      <c r="H35" s="70"/>
      <c r="I35" s="33"/>
      <c r="J35" s="123">
        <f>N35*0.05</f>
        <v>0.42000000000000015</v>
      </c>
      <c r="K35" s="124">
        <f>N35-J35</f>
        <v>7.980000000000002</v>
      </c>
      <c r="L35" s="64" t="s">
        <v>53</v>
      </c>
      <c r="M35" s="70"/>
      <c r="N35" s="123">
        <v>8.400000000000002</v>
      </c>
      <c r="O35" s="123">
        <f>S35*0.05</f>
        <v>0.42000000000000015</v>
      </c>
      <c r="P35" s="124">
        <f>S35-O35</f>
        <v>7.980000000000002</v>
      </c>
      <c r="Q35" s="64" t="s">
        <v>53</v>
      </c>
      <c r="R35" s="62"/>
      <c r="S35" s="123">
        <v>8.400000000000002</v>
      </c>
      <c r="T35" s="123">
        <f>X35*0.05</f>
        <v>0.56</v>
      </c>
      <c r="U35" s="123">
        <f>X35-T35</f>
        <v>10.64</v>
      </c>
      <c r="V35" s="64" t="s">
        <v>53</v>
      </c>
      <c r="W35" s="62"/>
      <c r="X35" s="126">
        <v>11.2</v>
      </c>
      <c r="Y35" s="123">
        <f>SUM(X35,S35,N35,I35)</f>
        <v>28.000000000000004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31">
        <v>28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/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31">
        <v>29</v>
      </c>
      <c r="B37" s="33"/>
      <c r="C37" s="61" t="s">
        <v>79</v>
      </c>
      <c r="D37" s="33">
        <v>13</v>
      </c>
      <c r="E37" s="62">
        <v>0</v>
      </c>
      <c r="F37" s="63">
        <v>0</v>
      </c>
      <c r="G37" s="64" t="s">
        <v>53</v>
      </c>
      <c r="H37" s="70"/>
      <c r="I37" s="33"/>
      <c r="J37" s="123">
        <f>N37*0.05</f>
        <v>0.19500000000000003</v>
      </c>
      <c r="K37" s="124">
        <f>N37-J37</f>
        <v>3.7050000000000005</v>
      </c>
      <c r="L37" s="64" t="s">
        <v>53</v>
      </c>
      <c r="M37" s="70"/>
      <c r="N37" s="123">
        <v>3.9000000000000004</v>
      </c>
      <c r="O37" s="123">
        <f>S37*0.05</f>
        <v>0.19500000000000003</v>
      </c>
      <c r="P37" s="124">
        <f>S37-O37</f>
        <v>3.7050000000000005</v>
      </c>
      <c r="Q37" s="64" t="s">
        <v>53</v>
      </c>
      <c r="R37" s="62"/>
      <c r="S37" s="123">
        <v>3.9000000000000004</v>
      </c>
      <c r="T37" s="123">
        <f>X37*0.05</f>
        <v>0.26</v>
      </c>
      <c r="U37" s="123">
        <f>X37-T37</f>
        <v>4.94</v>
      </c>
      <c r="V37" s="64" t="s">
        <v>53</v>
      </c>
      <c r="W37" s="62"/>
      <c r="X37" s="126">
        <v>5.2</v>
      </c>
      <c r="Y37" s="123">
        <f>SUM(X37,S37,N37,I37)</f>
        <v>13.000000000000002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31">
        <v>30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31">
        <v>31</v>
      </c>
      <c r="B39" s="33"/>
      <c r="C39" s="61" t="s">
        <v>81</v>
      </c>
      <c r="D39" s="33">
        <v>19</v>
      </c>
      <c r="E39" s="62">
        <v>0</v>
      </c>
      <c r="F39" s="63">
        <v>0</v>
      </c>
      <c r="G39" s="64" t="s">
        <v>53</v>
      </c>
      <c r="H39" s="70"/>
      <c r="I39" s="33"/>
      <c r="J39" s="123">
        <f>N39*0.05</f>
        <v>0.2850000000000001</v>
      </c>
      <c r="K39" s="124">
        <f>N39-J39</f>
        <v>5.415000000000001</v>
      </c>
      <c r="L39" s="64" t="s">
        <v>53</v>
      </c>
      <c r="M39" s="70"/>
      <c r="N39" s="123">
        <v>5.700000000000001</v>
      </c>
      <c r="O39" s="123">
        <f>S39*0.05</f>
        <v>0.2850000000000001</v>
      </c>
      <c r="P39" s="124">
        <f>S39-O39</f>
        <v>5.415000000000001</v>
      </c>
      <c r="Q39" s="64" t="s">
        <v>53</v>
      </c>
      <c r="R39" s="62"/>
      <c r="S39" s="123">
        <v>5.700000000000001</v>
      </c>
      <c r="T39" s="123">
        <f>X39*0.05</f>
        <v>0.38000000000000006</v>
      </c>
      <c r="U39" s="123">
        <f>X39-T39</f>
        <v>7.220000000000001</v>
      </c>
      <c r="V39" s="64" t="s">
        <v>53</v>
      </c>
      <c r="W39" s="62"/>
      <c r="X39" s="126">
        <v>7.6</v>
      </c>
      <c r="Y39" s="123">
        <f>SUM(X39,S39,N39,I39)</f>
        <v>19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31">
        <v>32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31">
        <v>33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31">
        <v>34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31">
        <v>35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31">
        <v>36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31"/>
      <c r="B45" s="33"/>
      <c r="C45" s="61" t="s">
        <v>87</v>
      </c>
      <c r="D45" s="33"/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31">
        <v>37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31">
        <v>38</v>
      </c>
      <c r="B47" s="33"/>
      <c r="C47" s="61" t="s">
        <v>89</v>
      </c>
      <c r="D47" s="33">
        <v>504</v>
      </c>
      <c r="E47" s="62">
        <v>9</v>
      </c>
      <c r="F47" s="63">
        <v>0</v>
      </c>
      <c r="G47" s="64" t="s">
        <v>53</v>
      </c>
      <c r="H47" s="70">
        <v>163</v>
      </c>
      <c r="I47" s="33">
        <v>172</v>
      </c>
      <c r="J47" s="123">
        <f>N47*0.05</f>
        <v>4.98</v>
      </c>
      <c r="K47" s="124">
        <f>N47-J47</f>
        <v>94.62</v>
      </c>
      <c r="L47" s="64" t="s">
        <v>53</v>
      </c>
      <c r="M47" s="70"/>
      <c r="N47" s="123">
        <v>99.6</v>
      </c>
      <c r="O47" s="123">
        <f>S47*0.05</f>
        <v>4.98</v>
      </c>
      <c r="P47" s="124">
        <f>S47-O47</f>
        <v>94.62</v>
      </c>
      <c r="Q47" s="64" t="s">
        <v>53</v>
      </c>
      <c r="R47" s="62"/>
      <c r="S47" s="123">
        <v>99.6</v>
      </c>
      <c r="T47" s="123">
        <f>X47*0.05</f>
        <v>6.640000000000001</v>
      </c>
      <c r="U47" s="123">
        <f>X47-T47</f>
        <v>126.16000000000001</v>
      </c>
      <c r="V47" s="64" t="s">
        <v>53</v>
      </c>
      <c r="W47" s="62"/>
      <c r="X47" s="126">
        <v>132.8</v>
      </c>
      <c r="Y47" s="123">
        <f>SUM(X47,S47,N47,I47)</f>
        <v>504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31">
        <v>39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1365</v>
      </c>
      <c r="E49" s="70">
        <f>SUM(E11:E48)</f>
        <v>14</v>
      </c>
      <c r="F49" s="70">
        <f>SUM(F11:F48)</f>
        <v>101</v>
      </c>
      <c r="G49" s="70">
        <f>SUM(G11:G48)</f>
        <v>0</v>
      </c>
      <c r="H49" s="70">
        <f>SUM(H11:H48)</f>
        <v>163</v>
      </c>
      <c r="I49" s="70">
        <f>SUM(I11:I48)</f>
        <v>278</v>
      </c>
      <c r="J49" s="70">
        <f>SUM(J11:J48)</f>
        <v>16.305000000000003</v>
      </c>
      <c r="K49" s="70">
        <f>SUM(K11:K48)</f>
        <v>309.795</v>
      </c>
      <c r="L49" s="70">
        <f>SUM(L11:L48)</f>
        <v>0</v>
      </c>
      <c r="M49" s="70">
        <f>SUM(M11:M48)</f>
        <v>0</v>
      </c>
      <c r="N49" s="70">
        <f>SUM(N11:N48)</f>
        <v>326.1</v>
      </c>
      <c r="O49" s="70">
        <f>SUM(O11:O48)</f>
        <v>16.305000000000003</v>
      </c>
      <c r="P49" s="70">
        <f>SUM(P11:P48)</f>
        <v>309.795</v>
      </c>
      <c r="Q49" s="70">
        <f>SUM(Q11:Q48)</f>
        <v>0</v>
      </c>
      <c r="R49" s="70">
        <f>SUM(R11:R48)</f>
        <v>0</v>
      </c>
      <c r="S49" s="70">
        <f>SUM(S11:S48)</f>
        <v>326.1</v>
      </c>
      <c r="T49" s="70">
        <f>SUM(T11:T48)</f>
        <v>21.740000000000002</v>
      </c>
      <c r="U49" s="70">
        <f>SUM(U11:U48)</f>
        <v>413.06000000000006</v>
      </c>
      <c r="V49" s="70">
        <f>SUM(V11:V48)</f>
        <v>0</v>
      </c>
      <c r="W49" s="70">
        <f>SUM(W11:W48)</f>
        <v>0</v>
      </c>
      <c r="X49" s="70">
        <f>SUM(X11:X48)</f>
        <v>434.80000000000007</v>
      </c>
      <c r="Y49" s="123">
        <f>SUM(X49,S49,N49,I49)</f>
        <v>1365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Normal="75" zoomScaleSheetLayoutView="100" workbookViewId="0" topLeftCell="V17">
      <selection activeCell="AK50" sqref="AK50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6.710937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9.8515625" style="1" customWidth="1"/>
    <col min="23" max="23" width="4.28125" style="1" customWidth="1"/>
    <col min="24" max="24" width="5.00390625" style="36" customWidth="1"/>
    <col min="25" max="25" width="8.140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132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31</v>
      </c>
      <c r="C11" s="106" t="s">
        <v>52</v>
      </c>
      <c r="D11" s="86">
        <v>52</v>
      </c>
      <c r="E11" s="123">
        <v>0</v>
      </c>
      <c r="F11" s="124">
        <v>6</v>
      </c>
      <c r="G11" s="104" t="s">
        <v>53</v>
      </c>
      <c r="H11" s="123"/>
      <c r="I11" s="86">
        <v>6</v>
      </c>
      <c r="J11" s="123">
        <f>N11*0.05</f>
        <v>0.6900000000000002</v>
      </c>
      <c r="K11" s="124">
        <f>N11-J11</f>
        <v>13.110000000000003</v>
      </c>
      <c r="L11" s="104" t="s">
        <v>53</v>
      </c>
      <c r="M11" s="123"/>
      <c r="N11" s="123">
        <v>13.800000000000002</v>
      </c>
      <c r="O11" s="123">
        <f>S11*0.05</f>
        <v>0.6900000000000002</v>
      </c>
      <c r="P11" s="124">
        <f>S11-O11</f>
        <v>13.110000000000003</v>
      </c>
      <c r="Q11" s="104" t="s">
        <v>53</v>
      </c>
      <c r="R11" s="123"/>
      <c r="S11" s="123">
        <v>13.800000000000002</v>
      </c>
      <c r="T11" s="123">
        <f>X11*0.05</f>
        <v>0.9200000000000002</v>
      </c>
      <c r="U11" s="124">
        <f>X11-T11</f>
        <v>17.48</v>
      </c>
      <c r="V11" s="104" t="s">
        <v>53</v>
      </c>
      <c r="W11" s="123"/>
      <c r="X11" s="126">
        <v>18.400000000000002</v>
      </c>
      <c r="Y11" s="24">
        <f>SUM(X11,S11,N11,I11)</f>
        <v>52.00000000000001</v>
      </c>
    </row>
    <row r="12" spans="1:35" s="12" customFormat="1" ht="12.75">
      <c r="A12" s="130">
        <v>2</v>
      </c>
      <c r="B12" s="24"/>
      <c r="C12" s="106" t="s">
        <v>54</v>
      </c>
      <c r="D12" s="24">
        <v>28</v>
      </c>
      <c r="E12" s="123">
        <v>0</v>
      </c>
      <c r="F12" s="124">
        <v>5</v>
      </c>
      <c r="G12" s="104" t="s">
        <v>53</v>
      </c>
      <c r="H12" s="104"/>
      <c r="I12" s="24">
        <v>5</v>
      </c>
      <c r="J12" s="123">
        <f>N12*0.05</f>
        <v>0.3450000000000001</v>
      </c>
      <c r="K12" s="124">
        <f>N12-J12</f>
        <v>6.5550000000000015</v>
      </c>
      <c r="L12" s="104" t="s">
        <v>53</v>
      </c>
      <c r="M12" s="104"/>
      <c r="N12" s="123">
        <v>6.900000000000001</v>
      </c>
      <c r="O12" s="123">
        <f>S12*0.05</f>
        <v>0.3450000000000001</v>
      </c>
      <c r="P12" s="124">
        <f>S12-O12</f>
        <v>6.5550000000000015</v>
      </c>
      <c r="Q12" s="104" t="s">
        <v>53</v>
      </c>
      <c r="R12" s="123"/>
      <c r="S12" s="123">
        <v>6.900000000000001</v>
      </c>
      <c r="T12" s="123">
        <f>X12*0.05</f>
        <v>0.4600000000000001</v>
      </c>
      <c r="U12" s="124">
        <f>X12-T12</f>
        <v>8.74</v>
      </c>
      <c r="V12" s="104" t="s">
        <v>53</v>
      </c>
      <c r="W12" s="123"/>
      <c r="X12" s="126">
        <v>9.200000000000001</v>
      </c>
      <c r="Y12" s="24">
        <f>SUM(X12,S12,N12,I12)</f>
        <v>28.000000000000004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30">
        <v>3</v>
      </c>
      <c r="B13" s="24"/>
      <c r="C13" s="106" t="s">
        <v>55</v>
      </c>
      <c r="D13" s="24">
        <v>27</v>
      </c>
      <c r="E13" s="123">
        <v>0</v>
      </c>
      <c r="F13" s="124">
        <v>7</v>
      </c>
      <c r="G13" s="104" t="s">
        <v>53</v>
      </c>
      <c r="H13" s="104"/>
      <c r="I13" s="24">
        <v>7</v>
      </c>
      <c r="J13" s="123">
        <f>N13*0.05</f>
        <v>0.30000000000000004</v>
      </c>
      <c r="K13" s="124">
        <f>N13-J13</f>
        <v>5.700000000000001</v>
      </c>
      <c r="L13" s="104" t="s">
        <v>53</v>
      </c>
      <c r="M13" s="104"/>
      <c r="N13" s="123">
        <v>6.000000000000001</v>
      </c>
      <c r="O13" s="123">
        <f>S13*0.05</f>
        <v>0.30000000000000004</v>
      </c>
      <c r="P13" s="124">
        <f>S13-O13</f>
        <v>5.700000000000001</v>
      </c>
      <c r="Q13" s="104" t="s">
        <v>53</v>
      </c>
      <c r="R13" s="123"/>
      <c r="S13" s="123">
        <v>6.000000000000001</v>
      </c>
      <c r="T13" s="123">
        <f>X13*0.05</f>
        <v>0.4</v>
      </c>
      <c r="U13" s="124">
        <f>X13-T13</f>
        <v>7.6</v>
      </c>
      <c r="V13" s="104" t="s">
        <v>53</v>
      </c>
      <c r="W13" s="123"/>
      <c r="X13" s="126">
        <v>8</v>
      </c>
      <c r="Y13" s="24">
        <f>SUM(X13,S13,N13,I13)</f>
        <v>27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30">
        <v>4</v>
      </c>
      <c r="B14" s="24"/>
      <c r="C14" s="106" t="s">
        <v>56</v>
      </c>
      <c r="D14" s="24">
        <v>26</v>
      </c>
      <c r="E14" s="123">
        <v>0</v>
      </c>
      <c r="F14" s="124">
        <v>5</v>
      </c>
      <c r="G14" s="104" t="s">
        <v>53</v>
      </c>
      <c r="H14" s="104"/>
      <c r="I14" s="24">
        <v>5</v>
      </c>
      <c r="J14" s="123">
        <f>N14*0.05</f>
        <v>0.31500000000000006</v>
      </c>
      <c r="K14" s="124">
        <f>N14-J14</f>
        <v>5.985</v>
      </c>
      <c r="L14" s="104" t="s">
        <v>53</v>
      </c>
      <c r="M14" s="104"/>
      <c r="N14" s="123">
        <v>6.300000000000001</v>
      </c>
      <c r="O14" s="123">
        <f>S14*0.05</f>
        <v>0.31500000000000006</v>
      </c>
      <c r="P14" s="124">
        <f>S14-O14</f>
        <v>5.985</v>
      </c>
      <c r="Q14" s="104" t="s">
        <v>53</v>
      </c>
      <c r="R14" s="123"/>
      <c r="S14" s="123">
        <v>6.300000000000001</v>
      </c>
      <c r="T14" s="123">
        <f>X14*0.05</f>
        <v>0.42000000000000004</v>
      </c>
      <c r="U14" s="124">
        <f>X14-T14</f>
        <v>7.98</v>
      </c>
      <c r="V14" s="104" t="s">
        <v>53</v>
      </c>
      <c r="W14" s="123"/>
      <c r="X14" s="126">
        <v>8.4</v>
      </c>
      <c r="Y14" s="24">
        <f>SUM(X14,S14,N14,I14)</f>
        <v>26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30">
        <v>5</v>
      </c>
      <c r="B15" s="24"/>
      <c r="C15" s="106" t="s">
        <v>57</v>
      </c>
      <c r="D15" s="24">
        <v>34</v>
      </c>
      <c r="E15" s="123">
        <v>0</v>
      </c>
      <c r="F15" s="124">
        <v>5</v>
      </c>
      <c r="G15" s="104" t="s">
        <v>53</v>
      </c>
      <c r="H15" s="104"/>
      <c r="I15" s="24">
        <v>5</v>
      </c>
      <c r="J15" s="123">
        <f>N15*0.05</f>
        <v>0.43500000000000005</v>
      </c>
      <c r="K15" s="124">
        <f>N15-J15</f>
        <v>8.265</v>
      </c>
      <c r="L15" s="104" t="s">
        <v>53</v>
      </c>
      <c r="M15" s="104"/>
      <c r="N15" s="123">
        <v>8.700000000000001</v>
      </c>
      <c r="O15" s="123">
        <f>S15*0.05</f>
        <v>0.43500000000000005</v>
      </c>
      <c r="P15" s="124">
        <f>S15-O15</f>
        <v>8.265</v>
      </c>
      <c r="Q15" s="104" t="s">
        <v>53</v>
      </c>
      <c r="R15" s="123"/>
      <c r="S15" s="123">
        <v>8.700000000000001</v>
      </c>
      <c r="T15" s="123">
        <f>X15*0.05</f>
        <v>0.5800000000000001</v>
      </c>
      <c r="U15" s="124">
        <f>X15-T15</f>
        <v>11.020000000000001</v>
      </c>
      <c r="V15" s="104" t="s">
        <v>53</v>
      </c>
      <c r="W15" s="123"/>
      <c r="X15" s="126">
        <v>11.600000000000001</v>
      </c>
      <c r="Y15" s="24">
        <f>SUM(X15,S15,N15,I15)</f>
        <v>34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30">
        <v>6</v>
      </c>
      <c r="B16" s="24"/>
      <c r="C16" s="106" t="s">
        <v>58</v>
      </c>
      <c r="D16" s="24">
        <v>37</v>
      </c>
      <c r="E16" s="123">
        <v>0</v>
      </c>
      <c r="F16" s="124">
        <v>4</v>
      </c>
      <c r="G16" s="104" t="s">
        <v>53</v>
      </c>
      <c r="H16" s="104"/>
      <c r="I16" s="24">
        <v>4</v>
      </c>
      <c r="J16" s="123">
        <f>N16*0.05</f>
        <v>0.4950000000000001</v>
      </c>
      <c r="K16" s="124">
        <f>N16-J16</f>
        <v>9.405000000000001</v>
      </c>
      <c r="L16" s="104" t="s">
        <v>53</v>
      </c>
      <c r="M16" s="104"/>
      <c r="N16" s="123">
        <v>9.900000000000002</v>
      </c>
      <c r="O16" s="123">
        <f>S16*0.05</f>
        <v>0.4950000000000001</v>
      </c>
      <c r="P16" s="124">
        <f>S16-O16</f>
        <v>9.405000000000001</v>
      </c>
      <c r="Q16" s="104" t="s">
        <v>53</v>
      </c>
      <c r="R16" s="123"/>
      <c r="S16" s="123">
        <v>9.900000000000002</v>
      </c>
      <c r="T16" s="123">
        <f>X16*0.05</f>
        <v>0.6600000000000001</v>
      </c>
      <c r="U16" s="124">
        <f>X16-T16</f>
        <v>12.540000000000001</v>
      </c>
      <c r="V16" s="104" t="s">
        <v>53</v>
      </c>
      <c r="W16" s="123"/>
      <c r="X16" s="126">
        <v>13.2</v>
      </c>
      <c r="Y16" s="24">
        <f>SUM(X16,S16,N16,I16)</f>
        <v>37.00000000000001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30">
        <v>7</v>
      </c>
      <c r="B17" s="24"/>
      <c r="C17" s="106" t="s">
        <v>59</v>
      </c>
      <c r="D17" s="24">
        <v>64</v>
      </c>
      <c r="E17" s="123">
        <v>1</v>
      </c>
      <c r="F17" s="124">
        <v>9</v>
      </c>
      <c r="G17" s="104" t="s">
        <v>53</v>
      </c>
      <c r="H17" s="104"/>
      <c r="I17" s="24">
        <v>10</v>
      </c>
      <c r="J17" s="123">
        <f>N17*0.05</f>
        <v>0.8100000000000002</v>
      </c>
      <c r="K17" s="124">
        <f>N17-J17</f>
        <v>15.390000000000002</v>
      </c>
      <c r="L17" s="104" t="s">
        <v>53</v>
      </c>
      <c r="M17" s="104"/>
      <c r="N17" s="123">
        <v>16.200000000000003</v>
      </c>
      <c r="O17" s="123">
        <f>S17*0.05</f>
        <v>0.8100000000000002</v>
      </c>
      <c r="P17" s="124">
        <f>S17-O17</f>
        <v>15.390000000000002</v>
      </c>
      <c r="Q17" s="104" t="s">
        <v>53</v>
      </c>
      <c r="R17" s="123"/>
      <c r="S17" s="123">
        <v>16.200000000000003</v>
      </c>
      <c r="T17" s="123">
        <f>X17*0.05</f>
        <v>1.08</v>
      </c>
      <c r="U17" s="124">
        <f>X17-T17</f>
        <v>20.520000000000003</v>
      </c>
      <c r="V17" s="104" t="s">
        <v>53</v>
      </c>
      <c r="W17" s="123"/>
      <c r="X17" s="126">
        <v>21.6</v>
      </c>
      <c r="Y17" s="24">
        <f>SUM(X17,S17,N17,I17)</f>
        <v>64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30">
        <v>8</v>
      </c>
      <c r="B18" s="24"/>
      <c r="C18" s="106" t="s">
        <v>60</v>
      </c>
      <c r="D18" s="24">
        <v>23</v>
      </c>
      <c r="E18" s="123">
        <v>1</v>
      </c>
      <c r="F18" s="124">
        <v>9</v>
      </c>
      <c r="G18" s="104" t="s">
        <v>53</v>
      </c>
      <c r="H18" s="104"/>
      <c r="I18" s="24">
        <v>10</v>
      </c>
      <c r="J18" s="123">
        <f>N18*0.05</f>
        <v>0.19500000000000003</v>
      </c>
      <c r="K18" s="124">
        <f>N18-J18</f>
        <v>3.7050000000000005</v>
      </c>
      <c r="L18" s="104" t="s">
        <v>53</v>
      </c>
      <c r="M18" s="104"/>
      <c r="N18" s="123">
        <v>3.9000000000000004</v>
      </c>
      <c r="O18" s="123">
        <f>S18*0.05</f>
        <v>0.19500000000000003</v>
      </c>
      <c r="P18" s="124">
        <f>S18-O18</f>
        <v>3.7050000000000005</v>
      </c>
      <c r="Q18" s="104" t="s">
        <v>53</v>
      </c>
      <c r="R18" s="123"/>
      <c r="S18" s="123">
        <v>3.9000000000000004</v>
      </c>
      <c r="T18" s="123">
        <f>X18*0.05</f>
        <v>0.26</v>
      </c>
      <c r="U18" s="124">
        <f>X18-T18</f>
        <v>4.94</v>
      </c>
      <c r="V18" s="104" t="s">
        <v>53</v>
      </c>
      <c r="W18" s="123"/>
      <c r="X18" s="126">
        <v>5.2</v>
      </c>
      <c r="Y18" s="24">
        <f>SUM(X18,S18,N18,I18)</f>
        <v>23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30">
        <v>9</v>
      </c>
      <c r="B19" s="24"/>
      <c r="C19" s="106" t="s">
        <v>61</v>
      </c>
      <c r="D19" s="24">
        <v>219</v>
      </c>
      <c r="E19" s="123">
        <v>2</v>
      </c>
      <c r="F19" s="124">
        <v>40</v>
      </c>
      <c r="G19" s="104" t="s">
        <v>53</v>
      </c>
      <c r="H19" s="104"/>
      <c r="I19" s="24">
        <v>42</v>
      </c>
      <c r="J19" s="123">
        <f>N19*0.05</f>
        <v>2.6550000000000007</v>
      </c>
      <c r="K19" s="124">
        <f>N19-J19</f>
        <v>50.44500000000001</v>
      </c>
      <c r="L19" s="104" t="s">
        <v>53</v>
      </c>
      <c r="M19" s="104"/>
      <c r="N19" s="123">
        <v>53.10000000000001</v>
      </c>
      <c r="O19" s="123">
        <f>S19*0.05</f>
        <v>2.6550000000000007</v>
      </c>
      <c r="P19" s="124">
        <f>S19-O19</f>
        <v>50.44500000000001</v>
      </c>
      <c r="Q19" s="104" t="s">
        <v>53</v>
      </c>
      <c r="R19" s="123"/>
      <c r="S19" s="123">
        <v>53.10000000000001</v>
      </c>
      <c r="T19" s="123">
        <f>X19*0.05</f>
        <v>3.54</v>
      </c>
      <c r="U19" s="124">
        <f>X19-T19</f>
        <v>67.25999999999999</v>
      </c>
      <c r="V19" s="104" t="s">
        <v>53</v>
      </c>
      <c r="W19" s="123"/>
      <c r="X19" s="126">
        <v>70.8</v>
      </c>
      <c r="Y19" s="24">
        <f>SUM(X19,S19,N19,I19)</f>
        <v>219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30">
        <v>10</v>
      </c>
      <c r="B20" s="24"/>
      <c r="C20" s="106" t="s">
        <v>62</v>
      </c>
      <c r="D20" s="24">
        <v>6</v>
      </c>
      <c r="E20" s="123">
        <v>0</v>
      </c>
      <c r="F20" s="124">
        <v>0</v>
      </c>
      <c r="G20" s="104" t="s">
        <v>53</v>
      </c>
      <c r="H20" s="104"/>
      <c r="I20" s="24">
        <v>0</v>
      </c>
      <c r="J20" s="123">
        <f>N20*0.05</f>
        <v>0.09000000000000002</v>
      </c>
      <c r="K20" s="124">
        <f>N20-J20</f>
        <v>1.7100000000000002</v>
      </c>
      <c r="L20" s="104" t="s">
        <v>53</v>
      </c>
      <c r="M20" s="104"/>
      <c r="N20" s="123">
        <v>1.8000000000000003</v>
      </c>
      <c r="O20" s="123">
        <f>S20*0.05</f>
        <v>0.09000000000000002</v>
      </c>
      <c r="P20" s="124">
        <f>S20-O20</f>
        <v>1.7100000000000002</v>
      </c>
      <c r="Q20" s="104" t="s">
        <v>53</v>
      </c>
      <c r="R20" s="123"/>
      <c r="S20" s="123">
        <v>1.8000000000000003</v>
      </c>
      <c r="T20" s="123">
        <f>X20*0.05</f>
        <v>0.12000000000000002</v>
      </c>
      <c r="U20" s="124">
        <f>X20-T20</f>
        <v>2.2800000000000002</v>
      </c>
      <c r="V20" s="104" t="s">
        <v>53</v>
      </c>
      <c r="W20" s="123"/>
      <c r="X20" s="126">
        <v>2.4000000000000004</v>
      </c>
      <c r="Y20" s="24">
        <f>SUM(X20,S20,N20,I20)</f>
        <v>6.000000000000002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30">
        <v>11</v>
      </c>
      <c r="B21" s="24"/>
      <c r="C21" s="106" t="s">
        <v>63</v>
      </c>
      <c r="D21" s="24">
        <v>43</v>
      </c>
      <c r="E21" s="123">
        <v>0</v>
      </c>
      <c r="F21" s="124">
        <v>4</v>
      </c>
      <c r="G21" s="104" t="s">
        <v>53</v>
      </c>
      <c r="H21" s="104"/>
      <c r="I21" s="24">
        <v>4</v>
      </c>
      <c r="J21" s="123">
        <f>N21*0.05</f>
        <v>0.5850000000000001</v>
      </c>
      <c r="K21" s="124">
        <f>N21-J21</f>
        <v>11.115</v>
      </c>
      <c r="L21" s="104" t="s">
        <v>53</v>
      </c>
      <c r="M21" s="104"/>
      <c r="N21" s="123">
        <v>11.7</v>
      </c>
      <c r="O21" s="123">
        <f>S21*0.05</f>
        <v>0.5850000000000001</v>
      </c>
      <c r="P21" s="124">
        <f>S21-O21</f>
        <v>11.115</v>
      </c>
      <c r="Q21" s="104" t="s">
        <v>53</v>
      </c>
      <c r="R21" s="123"/>
      <c r="S21" s="123">
        <v>11.7</v>
      </c>
      <c r="T21" s="123">
        <f>X21*0.05</f>
        <v>0.7800000000000001</v>
      </c>
      <c r="U21" s="124">
        <f>X21-T21</f>
        <v>14.820000000000002</v>
      </c>
      <c r="V21" s="104" t="s">
        <v>53</v>
      </c>
      <c r="W21" s="123"/>
      <c r="X21" s="126">
        <v>15.600000000000001</v>
      </c>
      <c r="Y21" s="24">
        <f>SUM(X21,S21,N21,I21)</f>
        <v>43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130">
        <v>12</v>
      </c>
      <c r="B22" s="34"/>
      <c r="C22" s="106" t="s">
        <v>64</v>
      </c>
      <c r="D22" s="34">
        <v>11</v>
      </c>
      <c r="E22" s="123">
        <v>1</v>
      </c>
      <c r="F22" s="124">
        <v>9</v>
      </c>
      <c r="G22" s="104" t="s">
        <v>53</v>
      </c>
      <c r="H22" s="131"/>
      <c r="I22" s="34">
        <v>10</v>
      </c>
      <c r="J22" s="123">
        <f>N22*0.05</f>
        <v>0.015000000000000003</v>
      </c>
      <c r="K22" s="124">
        <f>N22-J22</f>
        <v>0.28500000000000003</v>
      </c>
      <c r="L22" s="104" t="s">
        <v>53</v>
      </c>
      <c r="M22" s="131"/>
      <c r="N22" s="123">
        <v>0.30000000000000004</v>
      </c>
      <c r="O22" s="123">
        <f>S22*0.05</f>
        <v>0.015000000000000003</v>
      </c>
      <c r="P22" s="124">
        <f>S22-O22</f>
        <v>0.28500000000000003</v>
      </c>
      <c r="Q22" s="104" t="s">
        <v>53</v>
      </c>
      <c r="R22" s="123"/>
      <c r="S22" s="123">
        <v>0.30000000000000004</v>
      </c>
      <c r="T22" s="123">
        <f>X22*0.05</f>
        <v>0.020000000000000004</v>
      </c>
      <c r="U22" s="124">
        <f>X22-T22</f>
        <v>0.38</v>
      </c>
      <c r="V22" s="104" t="s">
        <v>53</v>
      </c>
      <c r="W22" s="123"/>
      <c r="X22" s="126">
        <v>0.4</v>
      </c>
      <c r="Y22" s="24">
        <f>SUM(X22,S22,N22,I22)</f>
        <v>11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31">
        <v>13</v>
      </c>
      <c r="B23" s="33"/>
      <c r="C23" s="61" t="s">
        <v>65</v>
      </c>
      <c r="D23" s="33">
        <v>20</v>
      </c>
      <c r="E23" s="62">
        <v>0</v>
      </c>
      <c r="F23" s="63">
        <v>5</v>
      </c>
      <c r="G23" s="64" t="s">
        <v>53</v>
      </c>
      <c r="H23" s="70"/>
      <c r="I23" s="33">
        <v>5</v>
      </c>
      <c r="J23" s="123">
        <f>N23*0.05</f>
        <v>0.22500000000000006</v>
      </c>
      <c r="K23" s="124">
        <f>N23-J23</f>
        <v>4.275000000000001</v>
      </c>
      <c r="L23" s="64" t="s">
        <v>53</v>
      </c>
      <c r="M23" s="70"/>
      <c r="N23" s="123">
        <v>4.500000000000001</v>
      </c>
      <c r="O23" s="123">
        <f>S23*0.05</f>
        <v>0.22500000000000006</v>
      </c>
      <c r="P23" s="124">
        <f>S23-O23</f>
        <v>4.275000000000001</v>
      </c>
      <c r="Q23" s="64" t="s">
        <v>53</v>
      </c>
      <c r="R23" s="62"/>
      <c r="S23" s="123">
        <v>4.500000000000001</v>
      </c>
      <c r="T23" s="123">
        <f>X23*0.05</f>
        <v>0.30000000000000004</v>
      </c>
      <c r="U23" s="124">
        <f>X23-T23</f>
        <v>5.7</v>
      </c>
      <c r="V23" s="64" t="s">
        <v>53</v>
      </c>
      <c r="W23" s="62"/>
      <c r="X23" s="126">
        <v>6</v>
      </c>
      <c r="Y23" s="24">
        <f>SUM(X23,S23,N23,I23)</f>
        <v>20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31">
        <v>14</v>
      </c>
      <c r="B24" s="33"/>
      <c r="C24" s="61" t="s">
        <v>66</v>
      </c>
      <c r="D24" s="33">
        <v>5</v>
      </c>
      <c r="E24" s="62">
        <v>0</v>
      </c>
      <c r="F24" s="63">
        <v>4</v>
      </c>
      <c r="G24" s="64" t="s">
        <v>53</v>
      </c>
      <c r="H24" s="70"/>
      <c r="I24" s="33">
        <v>4</v>
      </c>
      <c r="J24" s="123">
        <f>N24*0.05</f>
        <v>0.015000000000000003</v>
      </c>
      <c r="K24" s="124">
        <f>N24-J24</f>
        <v>0.28500000000000003</v>
      </c>
      <c r="L24" s="64" t="s">
        <v>53</v>
      </c>
      <c r="M24" s="70"/>
      <c r="N24" s="123">
        <v>0.30000000000000004</v>
      </c>
      <c r="O24" s="123">
        <f>S24*0.05</f>
        <v>0.015000000000000003</v>
      </c>
      <c r="P24" s="124">
        <f>S24-O24</f>
        <v>0.28500000000000003</v>
      </c>
      <c r="Q24" s="64" t="s">
        <v>53</v>
      </c>
      <c r="R24" s="62"/>
      <c r="S24" s="123">
        <v>0.30000000000000004</v>
      </c>
      <c r="T24" s="123">
        <f>X24*0.05</f>
        <v>0.020000000000000004</v>
      </c>
      <c r="U24" s="124">
        <f>X24-T24</f>
        <v>0.38</v>
      </c>
      <c r="V24" s="64" t="s">
        <v>53</v>
      </c>
      <c r="W24" s="62"/>
      <c r="X24" s="126">
        <v>0.4</v>
      </c>
      <c r="Y24" s="24">
        <f>SUM(X24,S24,N24,I24)</f>
        <v>5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31">
        <v>15</v>
      </c>
      <c r="B25" s="33"/>
      <c r="C25" s="61" t="s">
        <v>67</v>
      </c>
      <c r="D25" s="33">
        <v>171</v>
      </c>
      <c r="E25" s="62">
        <v>1</v>
      </c>
      <c r="F25" s="63">
        <v>24</v>
      </c>
      <c r="G25" s="64" t="s">
        <v>53</v>
      </c>
      <c r="H25" s="70"/>
      <c r="I25" s="33">
        <v>25</v>
      </c>
      <c r="J25" s="123">
        <f>N25*0.05</f>
        <v>2.1900000000000004</v>
      </c>
      <c r="K25" s="124">
        <f>N25-J25</f>
        <v>41.61000000000001</v>
      </c>
      <c r="L25" s="64" t="s">
        <v>53</v>
      </c>
      <c r="M25" s="70"/>
      <c r="N25" s="123">
        <v>43.8</v>
      </c>
      <c r="O25" s="123">
        <f>S25*0.05</f>
        <v>2.1900000000000004</v>
      </c>
      <c r="P25" s="124">
        <f>S25-O25</f>
        <v>41.61000000000001</v>
      </c>
      <c r="Q25" s="64" t="s">
        <v>53</v>
      </c>
      <c r="R25" s="62"/>
      <c r="S25" s="123">
        <v>43.8</v>
      </c>
      <c r="T25" s="123">
        <f>X25*0.05</f>
        <v>2.9200000000000004</v>
      </c>
      <c r="U25" s="124">
        <f>X25-T25</f>
        <v>55.480000000000004</v>
      </c>
      <c r="V25" s="64" t="s">
        <v>53</v>
      </c>
      <c r="W25" s="62"/>
      <c r="X25" s="126">
        <v>58.400000000000006</v>
      </c>
      <c r="Y25" s="24">
        <f>SUM(X25,S25,N25,I25)</f>
        <v>171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31">
        <v>16</v>
      </c>
      <c r="B26" s="33"/>
      <c r="C26" s="61" t="s">
        <v>68</v>
      </c>
      <c r="D26" s="33">
        <v>259</v>
      </c>
      <c r="E26" s="62">
        <v>3</v>
      </c>
      <c r="F26" s="63">
        <v>48</v>
      </c>
      <c r="G26" s="64" t="s">
        <v>53</v>
      </c>
      <c r="H26" s="70"/>
      <c r="I26" s="33">
        <v>51</v>
      </c>
      <c r="J26" s="123">
        <f>N26*0.05</f>
        <v>3.1200000000000006</v>
      </c>
      <c r="K26" s="124">
        <f>N26-J26</f>
        <v>59.28000000000001</v>
      </c>
      <c r="L26" s="64" t="s">
        <v>53</v>
      </c>
      <c r="M26" s="70"/>
      <c r="N26" s="123">
        <v>62.400000000000006</v>
      </c>
      <c r="O26" s="123">
        <f>S26*0.05</f>
        <v>3.1200000000000006</v>
      </c>
      <c r="P26" s="124">
        <f>S26-O26</f>
        <v>59.28000000000001</v>
      </c>
      <c r="Q26" s="64" t="s">
        <v>53</v>
      </c>
      <c r="R26" s="62"/>
      <c r="S26" s="123">
        <v>62.400000000000006</v>
      </c>
      <c r="T26" s="123">
        <f>X26*0.05</f>
        <v>4.16</v>
      </c>
      <c r="U26" s="124">
        <f>X26-T26</f>
        <v>79.04</v>
      </c>
      <c r="V26" s="64" t="s">
        <v>53</v>
      </c>
      <c r="W26" s="62"/>
      <c r="X26" s="126">
        <v>83.2</v>
      </c>
      <c r="Y26" s="24">
        <f>SUM(X26,S26,N26,I26)</f>
        <v>259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31">
        <v>19</v>
      </c>
      <c r="B27" s="33"/>
      <c r="C27" s="61" t="s">
        <v>69</v>
      </c>
      <c r="D27" s="33">
        <v>10</v>
      </c>
      <c r="E27" s="62">
        <v>0</v>
      </c>
      <c r="F27" s="63">
        <v>5</v>
      </c>
      <c r="G27" s="64" t="s">
        <v>53</v>
      </c>
      <c r="H27" s="70"/>
      <c r="I27" s="33">
        <v>5</v>
      </c>
      <c r="J27" s="123">
        <f>N27*0.05</f>
        <v>0.07500000000000001</v>
      </c>
      <c r="K27" s="124">
        <f>N27-J27</f>
        <v>1.4250000000000003</v>
      </c>
      <c r="L27" s="64" t="s">
        <v>53</v>
      </c>
      <c r="M27" s="70"/>
      <c r="N27" s="123">
        <v>1.5000000000000002</v>
      </c>
      <c r="O27" s="123">
        <f>S27*0.05</f>
        <v>0.07500000000000001</v>
      </c>
      <c r="P27" s="124">
        <f>S27-O27</f>
        <v>1.4250000000000003</v>
      </c>
      <c r="Q27" s="64" t="s">
        <v>53</v>
      </c>
      <c r="R27" s="62"/>
      <c r="S27" s="123">
        <v>1.5000000000000002</v>
      </c>
      <c r="T27" s="123">
        <f>X27*0.05</f>
        <v>0.1</v>
      </c>
      <c r="U27" s="124">
        <f>X27-T27</f>
        <v>1.9</v>
      </c>
      <c r="V27" s="64" t="s">
        <v>53</v>
      </c>
      <c r="W27" s="62"/>
      <c r="X27" s="126">
        <v>2</v>
      </c>
      <c r="Y27" s="24">
        <f>SUM(X27,S27,N27,I27)</f>
        <v>10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31">
        <v>20</v>
      </c>
      <c r="B28" s="33"/>
      <c r="C28" s="61" t="s">
        <v>70</v>
      </c>
      <c r="D28" s="33">
        <v>35</v>
      </c>
      <c r="E28" s="62">
        <v>1</v>
      </c>
      <c r="F28" s="63">
        <v>9</v>
      </c>
      <c r="G28" s="64" t="s">
        <v>53</v>
      </c>
      <c r="H28" s="70"/>
      <c r="I28" s="33">
        <v>10</v>
      </c>
      <c r="J28" s="123">
        <f>N28*0.05</f>
        <v>0.37500000000000006</v>
      </c>
      <c r="K28" s="124">
        <f>N28-J28</f>
        <v>7.125000000000001</v>
      </c>
      <c r="L28" s="64" t="s">
        <v>53</v>
      </c>
      <c r="M28" s="70"/>
      <c r="N28" s="123">
        <v>7.500000000000001</v>
      </c>
      <c r="O28" s="123">
        <f>S28*0.05</f>
        <v>0.37500000000000006</v>
      </c>
      <c r="P28" s="124">
        <f>S28-O28</f>
        <v>7.125000000000001</v>
      </c>
      <c r="Q28" s="64" t="s">
        <v>53</v>
      </c>
      <c r="R28" s="62"/>
      <c r="S28" s="123">
        <v>7.500000000000001</v>
      </c>
      <c r="T28" s="123">
        <f>X28*0.05</f>
        <v>0.5</v>
      </c>
      <c r="U28" s="124">
        <f>X28-T28</f>
        <v>9.5</v>
      </c>
      <c r="V28" s="64" t="s">
        <v>53</v>
      </c>
      <c r="W28" s="62"/>
      <c r="X28" s="126">
        <v>10</v>
      </c>
      <c r="Y28" s="24">
        <f>SUM(X28,S28,N28,I28)</f>
        <v>35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31">
        <v>21</v>
      </c>
      <c r="B29" s="33"/>
      <c r="C29" s="61" t="s">
        <v>71</v>
      </c>
      <c r="D29" s="33">
        <v>112</v>
      </c>
      <c r="E29" s="62">
        <v>1</v>
      </c>
      <c r="F29" s="63">
        <v>17</v>
      </c>
      <c r="G29" s="64" t="s">
        <v>53</v>
      </c>
      <c r="H29" s="70"/>
      <c r="I29" s="33">
        <v>18</v>
      </c>
      <c r="J29" s="123">
        <f>N29*0.05</f>
        <v>1.4100000000000001</v>
      </c>
      <c r="K29" s="124">
        <f>N29-J29</f>
        <v>26.790000000000003</v>
      </c>
      <c r="L29" s="64" t="s">
        <v>53</v>
      </c>
      <c r="M29" s="70"/>
      <c r="N29" s="123">
        <v>28.200000000000003</v>
      </c>
      <c r="O29" s="123">
        <f>S29*0.05</f>
        <v>1.4100000000000001</v>
      </c>
      <c r="P29" s="124">
        <f>S29-O29</f>
        <v>26.790000000000003</v>
      </c>
      <c r="Q29" s="64" t="s">
        <v>53</v>
      </c>
      <c r="R29" s="62"/>
      <c r="S29" s="123">
        <v>28.200000000000003</v>
      </c>
      <c r="T29" s="123">
        <f>X29*0.05</f>
        <v>1.8800000000000001</v>
      </c>
      <c r="U29" s="124">
        <f>X29-T29</f>
        <v>35.72</v>
      </c>
      <c r="V29" s="64" t="s">
        <v>53</v>
      </c>
      <c r="W29" s="62"/>
      <c r="X29" s="126">
        <v>37.6</v>
      </c>
      <c r="Y29" s="24">
        <f>SUM(X29,S29,N29,I29)</f>
        <v>112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31">
        <v>22</v>
      </c>
      <c r="B30" s="33"/>
      <c r="C30" s="61" t="s">
        <v>72</v>
      </c>
      <c r="D30" s="33">
        <v>13</v>
      </c>
      <c r="E30" s="62">
        <v>0</v>
      </c>
      <c r="F30" s="63">
        <v>7</v>
      </c>
      <c r="G30" s="64" t="s">
        <v>53</v>
      </c>
      <c r="H30" s="70"/>
      <c r="I30" s="33">
        <v>7</v>
      </c>
      <c r="J30" s="123">
        <f>N30*0.05</f>
        <v>0.09000000000000002</v>
      </c>
      <c r="K30" s="124">
        <f>N30-J30</f>
        <v>1.7100000000000002</v>
      </c>
      <c r="L30" s="64" t="s">
        <v>53</v>
      </c>
      <c r="M30" s="70"/>
      <c r="N30" s="123">
        <v>1.8000000000000003</v>
      </c>
      <c r="O30" s="123">
        <f>S30*0.05</f>
        <v>0.09000000000000002</v>
      </c>
      <c r="P30" s="124">
        <f>S30-O30</f>
        <v>1.7100000000000002</v>
      </c>
      <c r="Q30" s="64" t="s">
        <v>53</v>
      </c>
      <c r="R30" s="62"/>
      <c r="S30" s="123">
        <v>1.8000000000000003</v>
      </c>
      <c r="T30" s="123">
        <f>X30*0.05</f>
        <v>0.12000000000000002</v>
      </c>
      <c r="U30" s="124">
        <f>X30-T30</f>
        <v>2.2800000000000002</v>
      </c>
      <c r="V30" s="64" t="s">
        <v>53</v>
      </c>
      <c r="W30" s="62"/>
      <c r="X30" s="126">
        <v>2.4000000000000004</v>
      </c>
      <c r="Y30" s="24">
        <f>SUM(X30,S30,N30,I30)</f>
        <v>13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31">
        <v>23</v>
      </c>
      <c r="B31" s="33"/>
      <c r="C31" s="61" t="s">
        <v>73</v>
      </c>
      <c r="D31" s="33">
        <v>15</v>
      </c>
      <c r="E31" s="62">
        <v>0</v>
      </c>
      <c r="F31" s="63">
        <v>5</v>
      </c>
      <c r="G31" s="64" t="s">
        <v>53</v>
      </c>
      <c r="H31" s="70"/>
      <c r="I31" s="33">
        <v>5</v>
      </c>
      <c r="J31" s="123">
        <f>N31*0.05</f>
        <v>0.15000000000000002</v>
      </c>
      <c r="K31" s="124">
        <f>N31-J31</f>
        <v>2.8500000000000005</v>
      </c>
      <c r="L31" s="64" t="s">
        <v>53</v>
      </c>
      <c r="M31" s="70"/>
      <c r="N31" s="123">
        <v>3.0000000000000004</v>
      </c>
      <c r="O31" s="123">
        <f>S31*0.05</f>
        <v>0.15000000000000002</v>
      </c>
      <c r="P31" s="124">
        <f>S31-O31</f>
        <v>2.8500000000000005</v>
      </c>
      <c r="Q31" s="64" t="s">
        <v>53</v>
      </c>
      <c r="R31" s="62"/>
      <c r="S31" s="123">
        <v>3.0000000000000004</v>
      </c>
      <c r="T31" s="123">
        <f>X31*0.05</f>
        <v>0.2</v>
      </c>
      <c r="U31" s="124">
        <f>X31-T31</f>
        <v>3.8</v>
      </c>
      <c r="V31" s="64" t="s">
        <v>53</v>
      </c>
      <c r="W31" s="62"/>
      <c r="X31" s="126">
        <v>4</v>
      </c>
      <c r="Y31" s="24">
        <f>SUM(X31,S31,N31,I31)</f>
        <v>15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31">
        <v>24</v>
      </c>
      <c r="B32" s="33"/>
      <c r="C32" s="61" t="s">
        <v>74</v>
      </c>
      <c r="D32" s="33">
        <v>26</v>
      </c>
      <c r="E32" s="62">
        <v>1</v>
      </c>
      <c r="F32" s="63">
        <v>13</v>
      </c>
      <c r="G32" s="64" t="s">
        <v>53</v>
      </c>
      <c r="H32" s="70"/>
      <c r="I32" s="33">
        <v>14</v>
      </c>
      <c r="J32" s="123">
        <f>N32*0.05</f>
        <v>0.18000000000000005</v>
      </c>
      <c r="K32" s="124">
        <f>N32-J32</f>
        <v>3.4200000000000004</v>
      </c>
      <c r="L32" s="64" t="s">
        <v>53</v>
      </c>
      <c r="M32" s="70"/>
      <c r="N32" s="123">
        <v>3.6000000000000005</v>
      </c>
      <c r="O32" s="123">
        <f>S32*0.05</f>
        <v>0.18000000000000005</v>
      </c>
      <c r="P32" s="124">
        <f>S32-O32</f>
        <v>3.4200000000000004</v>
      </c>
      <c r="Q32" s="64" t="s">
        <v>53</v>
      </c>
      <c r="R32" s="62"/>
      <c r="S32" s="123">
        <v>3.6000000000000005</v>
      </c>
      <c r="T32" s="123">
        <f>X32*0.05</f>
        <v>0.24000000000000005</v>
      </c>
      <c r="U32" s="124">
        <f>X32-T32</f>
        <v>4.5600000000000005</v>
      </c>
      <c r="V32" s="64" t="s">
        <v>53</v>
      </c>
      <c r="W32" s="62"/>
      <c r="X32" s="126">
        <v>4.800000000000001</v>
      </c>
      <c r="Y32" s="24">
        <f>SUM(X32,S32,N32,I32)</f>
        <v>26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31">
        <v>25</v>
      </c>
      <c r="B33" s="33"/>
      <c r="C33" s="61" t="s">
        <v>75</v>
      </c>
      <c r="D33" s="33">
        <v>33</v>
      </c>
      <c r="E33" s="62">
        <v>1</v>
      </c>
      <c r="F33" s="63">
        <v>9</v>
      </c>
      <c r="G33" s="64" t="s">
        <v>53</v>
      </c>
      <c r="H33" s="70"/>
      <c r="I33" s="33">
        <v>10</v>
      </c>
      <c r="J33" s="123">
        <f>N33*0.05</f>
        <v>0.3450000000000001</v>
      </c>
      <c r="K33" s="124">
        <f>N33-J33</f>
        <v>6.5550000000000015</v>
      </c>
      <c r="L33" s="64" t="s">
        <v>53</v>
      </c>
      <c r="M33" s="70"/>
      <c r="N33" s="123">
        <v>6.900000000000001</v>
      </c>
      <c r="O33" s="123">
        <f>S33*0.05</f>
        <v>0.3450000000000001</v>
      </c>
      <c r="P33" s="124">
        <f>S33-O33</f>
        <v>6.5550000000000015</v>
      </c>
      <c r="Q33" s="64" t="s">
        <v>53</v>
      </c>
      <c r="R33" s="62"/>
      <c r="S33" s="123">
        <v>6.900000000000001</v>
      </c>
      <c r="T33" s="123">
        <f>X33*0.05</f>
        <v>0.4600000000000001</v>
      </c>
      <c r="U33" s="124">
        <f>X33-T33</f>
        <v>8.74</v>
      </c>
      <c r="V33" s="64" t="s">
        <v>53</v>
      </c>
      <c r="W33" s="62"/>
      <c r="X33" s="126">
        <v>9.200000000000001</v>
      </c>
      <c r="Y33" s="24">
        <f>SUM(X33,S33,N33,I33)</f>
        <v>33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31">
        <v>26</v>
      </c>
      <c r="B34" s="33"/>
      <c r="C34" s="61" t="s">
        <v>76</v>
      </c>
      <c r="D34" s="33">
        <v>45</v>
      </c>
      <c r="E34" s="62">
        <v>1</v>
      </c>
      <c r="F34" s="63">
        <v>17</v>
      </c>
      <c r="G34" s="64" t="s">
        <v>53</v>
      </c>
      <c r="H34" s="70"/>
      <c r="I34" s="33">
        <v>18</v>
      </c>
      <c r="J34" s="123">
        <f>N34*0.05</f>
        <v>0.4050000000000001</v>
      </c>
      <c r="K34" s="124">
        <f>N34-J34</f>
        <v>7.695000000000001</v>
      </c>
      <c r="L34" s="64" t="s">
        <v>53</v>
      </c>
      <c r="M34" s="70"/>
      <c r="N34" s="123">
        <v>8.100000000000001</v>
      </c>
      <c r="O34" s="123">
        <f>S34*0.05</f>
        <v>0.4050000000000001</v>
      </c>
      <c r="P34" s="124">
        <f>S34-O34</f>
        <v>7.695000000000001</v>
      </c>
      <c r="Q34" s="64" t="s">
        <v>53</v>
      </c>
      <c r="R34" s="62"/>
      <c r="S34" s="123">
        <v>8.100000000000001</v>
      </c>
      <c r="T34" s="123">
        <f>X34*0.05</f>
        <v>0.54</v>
      </c>
      <c r="U34" s="124">
        <f>X34-T34</f>
        <v>10.260000000000002</v>
      </c>
      <c r="V34" s="64" t="s">
        <v>53</v>
      </c>
      <c r="W34" s="62"/>
      <c r="X34" s="126">
        <v>10.8</v>
      </c>
      <c r="Y34" s="24">
        <f>SUM(X34,S34,N34,I34)</f>
        <v>45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31">
        <v>27</v>
      </c>
      <c r="B35" s="33"/>
      <c r="C35" s="61" t="s">
        <v>77</v>
      </c>
      <c r="D35" s="33">
        <v>10</v>
      </c>
      <c r="E35" s="62">
        <v>0</v>
      </c>
      <c r="F35" s="63">
        <v>5</v>
      </c>
      <c r="G35" s="64" t="s">
        <v>53</v>
      </c>
      <c r="H35" s="70"/>
      <c r="I35" s="33">
        <v>5</v>
      </c>
      <c r="J35" s="123">
        <f>N35*0.05</f>
        <v>0.07500000000000001</v>
      </c>
      <c r="K35" s="124">
        <f>N35-J35</f>
        <v>1.4250000000000003</v>
      </c>
      <c r="L35" s="64" t="s">
        <v>53</v>
      </c>
      <c r="M35" s="70"/>
      <c r="N35" s="123">
        <v>1.5000000000000002</v>
      </c>
      <c r="O35" s="123">
        <f>S35*0.05</f>
        <v>0.07500000000000001</v>
      </c>
      <c r="P35" s="124">
        <f>S35-O35</f>
        <v>1.4250000000000003</v>
      </c>
      <c r="Q35" s="64" t="s">
        <v>53</v>
      </c>
      <c r="R35" s="62"/>
      <c r="S35" s="123">
        <v>1.5000000000000002</v>
      </c>
      <c r="T35" s="123">
        <f>X35*0.05</f>
        <v>0.1</v>
      </c>
      <c r="U35" s="124">
        <f>X35-T35</f>
        <v>1.9</v>
      </c>
      <c r="V35" s="64" t="s">
        <v>53</v>
      </c>
      <c r="W35" s="62"/>
      <c r="X35" s="126">
        <v>2</v>
      </c>
      <c r="Y35" s="24">
        <f>SUM(X35,S35,N35,I35)</f>
        <v>10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31">
        <v>28</v>
      </c>
      <c r="B36" s="33"/>
      <c r="C36" s="61" t="s">
        <v>78</v>
      </c>
      <c r="D36" s="33">
        <v>8</v>
      </c>
      <c r="E36" s="62">
        <v>0</v>
      </c>
      <c r="F36" s="63">
        <v>6</v>
      </c>
      <c r="G36" s="64" t="s">
        <v>53</v>
      </c>
      <c r="H36" s="70"/>
      <c r="I36" s="33">
        <v>6</v>
      </c>
      <c r="J36" s="123">
        <f>N36*0.05</f>
        <v>0.030000000000000006</v>
      </c>
      <c r="K36" s="124">
        <f>N36-J36</f>
        <v>0.5700000000000001</v>
      </c>
      <c r="L36" s="64" t="s">
        <v>53</v>
      </c>
      <c r="M36" s="70"/>
      <c r="N36" s="123">
        <v>0.6000000000000001</v>
      </c>
      <c r="O36" s="123">
        <f>S36*0.05</f>
        <v>0.030000000000000006</v>
      </c>
      <c r="P36" s="124">
        <f>S36-O36</f>
        <v>0.5700000000000001</v>
      </c>
      <c r="Q36" s="64" t="s">
        <v>53</v>
      </c>
      <c r="R36" s="62"/>
      <c r="S36" s="123">
        <v>0.6000000000000001</v>
      </c>
      <c r="T36" s="123">
        <f>X36*0.05</f>
        <v>0.04000000000000001</v>
      </c>
      <c r="U36" s="124">
        <f>X36-T36</f>
        <v>0.76</v>
      </c>
      <c r="V36" s="64" t="s">
        <v>53</v>
      </c>
      <c r="W36" s="62"/>
      <c r="X36" s="126">
        <v>0.8</v>
      </c>
      <c r="Y36" s="24">
        <f>SUM(X36,S36,N36,I36)</f>
        <v>8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31">
        <v>29</v>
      </c>
      <c r="B37" s="33"/>
      <c r="C37" s="61" t="s">
        <v>79</v>
      </c>
      <c r="D37" s="33">
        <v>18</v>
      </c>
      <c r="E37" s="62">
        <v>0</v>
      </c>
      <c r="F37" s="63">
        <v>0</v>
      </c>
      <c r="G37" s="64" t="s">
        <v>53</v>
      </c>
      <c r="H37" s="70"/>
      <c r="I37" s="33">
        <v>0</v>
      </c>
      <c r="J37" s="123">
        <f>N37*0.05</f>
        <v>0.27</v>
      </c>
      <c r="K37" s="124">
        <f>N37-J37</f>
        <v>5.130000000000001</v>
      </c>
      <c r="L37" s="64" t="s">
        <v>53</v>
      </c>
      <c r="M37" s="70"/>
      <c r="N37" s="123">
        <v>5.4</v>
      </c>
      <c r="O37" s="123">
        <f>S37*0.05</f>
        <v>0.27</v>
      </c>
      <c r="P37" s="124">
        <f>S37-O37</f>
        <v>5.130000000000001</v>
      </c>
      <c r="Q37" s="64" t="s">
        <v>53</v>
      </c>
      <c r="R37" s="62"/>
      <c r="S37" s="123">
        <v>5.4</v>
      </c>
      <c r="T37" s="123">
        <f>X37*0.05</f>
        <v>0.36000000000000004</v>
      </c>
      <c r="U37" s="124">
        <f>X37-T37</f>
        <v>6.84</v>
      </c>
      <c r="V37" s="64" t="s">
        <v>53</v>
      </c>
      <c r="W37" s="62"/>
      <c r="X37" s="126">
        <v>7.2</v>
      </c>
      <c r="Y37" s="24">
        <f>SUM(X37,S37,N37,I37)</f>
        <v>18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31">
        <v>30</v>
      </c>
      <c r="B38" s="33"/>
      <c r="C38" s="61" t="s">
        <v>80</v>
      </c>
      <c r="D38" s="33">
        <v>20</v>
      </c>
      <c r="E38" s="62">
        <v>0</v>
      </c>
      <c r="F38" s="63">
        <v>6</v>
      </c>
      <c r="G38" s="64" t="s">
        <v>53</v>
      </c>
      <c r="H38" s="70"/>
      <c r="I38" s="33">
        <v>6</v>
      </c>
      <c r="J38" s="123">
        <f>N38*0.05</f>
        <v>0.21000000000000008</v>
      </c>
      <c r="K38" s="124">
        <f>N38-J38</f>
        <v>3.990000000000001</v>
      </c>
      <c r="L38" s="64" t="s">
        <v>53</v>
      </c>
      <c r="M38" s="70"/>
      <c r="N38" s="123">
        <v>4.200000000000001</v>
      </c>
      <c r="O38" s="123">
        <f>S38*0.05</f>
        <v>0.21000000000000008</v>
      </c>
      <c r="P38" s="124">
        <f>S38-O38</f>
        <v>3.990000000000001</v>
      </c>
      <c r="Q38" s="64" t="s">
        <v>53</v>
      </c>
      <c r="R38" s="62"/>
      <c r="S38" s="123">
        <v>4.200000000000001</v>
      </c>
      <c r="T38" s="123">
        <f>X38*0.05</f>
        <v>0.28</v>
      </c>
      <c r="U38" s="124">
        <f>X38-T38</f>
        <v>5.32</v>
      </c>
      <c r="V38" s="64" t="s">
        <v>53</v>
      </c>
      <c r="W38" s="62"/>
      <c r="X38" s="126">
        <v>5.6</v>
      </c>
      <c r="Y38" s="24">
        <f>SUM(X38,S38,N38,I38)</f>
        <v>20.000000000000004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31">
        <v>31</v>
      </c>
      <c r="B39" s="33"/>
      <c r="C39" s="61" t="s">
        <v>81</v>
      </c>
      <c r="D39" s="33">
        <v>11</v>
      </c>
      <c r="E39" s="62">
        <v>0</v>
      </c>
      <c r="F39" s="63">
        <v>6</v>
      </c>
      <c r="G39" s="64" t="s">
        <v>53</v>
      </c>
      <c r="H39" s="70"/>
      <c r="I39" s="33">
        <v>6</v>
      </c>
      <c r="J39" s="123">
        <f>N39*0.05</f>
        <v>0.07500000000000001</v>
      </c>
      <c r="K39" s="124">
        <f>N39-J39</f>
        <v>1.4250000000000003</v>
      </c>
      <c r="L39" s="64" t="s">
        <v>53</v>
      </c>
      <c r="M39" s="70"/>
      <c r="N39" s="123">
        <v>1.5000000000000002</v>
      </c>
      <c r="O39" s="123">
        <f>S39*0.05</f>
        <v>0.07500000000000001</v>
      </c>
      <c r="P39" s="124">
        <f>S39-O39</f>
        <v>1.4250000000000003</v>
      </c>
      <c r="Q39" s="64" t="s">
        <v>53</v>
      </c>
      <c r="R39" s="62"/>
      <c r="S39" s="123">
        <v>1.5000000000000002</v>
      </c>
      <c r="T39" s="123">
        <f>X39*0.05</f>
        <v>0.1</v>
      </c>
      <c r="U39" s="124">
        <f>X39-T39</f>
        <v>1.9</v>
      </c>
      <c r="V39" s="64" t="s">
        <v>53</v>
      </c>
      <c r="W39" s="62"/>
      <c r="X39" s="126">
        <v>2</v>
      </c>
      <c r="Y39" s="24">
        <f>SUM(X39,S39,N39,I39)</f>
        <v>11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31">
        <v>32</v>
      </c>
      <c r="B40" s="33"/>
      <c r="C40" s="61" t="s">
        <v>82</v>
      </c>
      <c r="D40" s="33">
        <v>11</v>
      </c>
      <c r="E40" s="62">
        <v>0</v>
      </c>
      <c r="F40" s="63">
        <v>4</v>
      </c>
      <c r="G40" s="64" t="s">
        <v>53</v>
      </c>
      <c r="H40" s="70"/>
      <c r="I40" s="33">
        <v>4</v>
      </c>
      <c r="J40" s="123">
        <f>N40*0.05</f>
        <v>0.10500000000000004</v>
      </c>
      <c r="K40" s="124">
        <f>N40-J40</f>
        <v>1.9950000000000006</v>
      </c>
      <c r="L40" s="64" t="s">
        <v>53</v>
      </c>
      <c r="M40" s="70"/>
      <c r="N40" s="123">
        <v>2.1000000000000005</v>
      </c>
      <c r="O40" s="123">
        <f>S40*0.05</f>
        <v>0.10500000000000004</v>
      </c>
      <c r="P40" s="124">
        <f>S40-O40</f>
        <v>1.9950000000000006</v>
      </c>
      <c r="Q40" s="64" t="s">
        <v>53</v>
      </c>
      <c r="R40" s="62"/>
      <c r="S40" s="123">
        <v>2.1000000000000005</v>
      </c>
      <c r="T40" s="123">
        <f>X40*0.05</f>
        <v>0.14</v>
      </c>
      <c r="U40" s="124">
        <f>X40-T40</f>
        <v>2.66</v>
      </c>
      <c r="V40" s="64" t="s">
        <v>53</v>
      </c>
      <c r="W40" s="62"/>
      <c r="X40" s="126">
        <v>2.8</v>
      </c>
      <c r="Y40" s="24">
        <f>SUM(X40,S40,N40,I40)</f>
        <v>11.000000000000002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31">
        <v>33</v>
      </c>
      <c r="B41" s="33"/>
      <c r="C41" s="61" t="s">
        <v>83</v>
      </c>
      <c r="D41" s="33">
        <v>22</v>
      </c>
      <c r="E41" s="62">
        <v>0</v>
      </c>
      <c r="F41" s="63">
        <v>5</v>
      </c>
      <c r="G41" s="64" t="s">
        <v>53</v>
      </c>
      <c r="H41" s="70"/>
      <c r="I41" s="33">
        <v>5</v>
      </c>
      <c r="J41" s="123">
        <f>N41*0.05</f>
        <v>0.25500000000000006</v>
      </c>
      <c r="K41" s="124">
        <f>N41-J41</f>
        <v>4.845000000000001</v>
      </c>
      <c r="L41" s="64" t="s">
        <v>53</v>
      </c>
      <c r="M41" s="70"/>
      <c r="N41" s="123">
        <v>5.1000000000000005</v>
      </c>
      <c r="O41" s="123">
        <f>S41*0.05</f>
        <v>0.25500000000000006</v>
      </c>
      <c r="P41" s="124">
        <f>S41-O41</f>
        <v>4.845000000000001</v>
      </c>
      <c r="Q41" s="64" t="s">
        <v>53</v>
      </c>
      <c r="R41" s="62"/>
      <c r="S41" s="123">
        <v>5.1000000000000005</v>
      </c>
      <c r="T41" s="123">
        <f>X41*0.05</f>
        <v>0.3400000000000001</v>
      </c>
      <c r="U41" s="124">
        <f>X41-T41</f>
        <v>6.460000000000001</v>
      </c>
      <c r="V41" s="64" t="s">
        <v>53</v>
      </c>
      <c r="W41" s="62"/>
      <c r="X41" s="126">
        <v>6.800000000000001</v>
      </c>
      <c r="Y41" s="24">
        <f>SUM(X41,S41,N41,I41)</f>
        <v>22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31">
        <v>34</v>
      </c>
      <c r="B42" s="33"/>
      <c r="C42" s="61" t="s">
        <v>84</v>
      </c>
      <c r="D42" s="33">
        <v>13</v>
      </c>
      <c r="E42" s="62">
        <v>0</v>
      </c>
      <c r="F42" s="63">
        <v>5</v>
      </c>
      <c r="G42" s="64" t="s">
        <v>53</v>
      </c>
      <c r="H42" s="70"/>
      <c r="I42" s="33">
        <v>5</v>
      </c>
      <c r="J42" s="123">
        <f>N42*0.05</f>
        <v>0.12000000000000002</v>
      </c>
      <c r="K42" s="124">
        <f>N42-J42</f>
        <v>2.2800000000000002</v>
      </c>
      <c r="L42" s="64" t="s">
        <v>53</v>
      </c>
      <c r="M42" s="70"/>
      <c r="N42" s="123">
        <v>2.4000000000000004</v>
      </c>
      <c r="O42" s="123">
        <f>S42*0.05</f>
        <v>0.12000000000000002</v>
      </c>
      <c r="P42" s="124">
        <f>S42-O42</f>
        <v>2.2800000000000002</v>
      </c>
      <c r="Q42" s="64" t="s">
        <v>53</v>
      </c>
      <c r="R42" s="62"/>
      <c r="S42" s="123">
        <v>2.4000000000000004</v>
      </c>
      <c r="T42" s="123">
        <f>X42*0.05</f>
        <v>0.16000000000000003</v>
      </c>
      <c r="U42" s="124">
        <f>X42-T42</f>
        <v>3.04</v>
      </c>
      <c r="V42" s="64" t="s">
        <v>53</v>
      </c>
      <c r="W42" s="62"/>
      <c r="X42" s="126">
        <v>3.2</v>
      </c>
      <c r="Y42" s="24">
        <f>SUM(X42,S42,N42,I42)</f>
        <v>13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31">
        <v>35</v>
      </c>
      <c r="B43" s="33"/>
      <c r="C43" s="61" t="s">
        <v>85</v>
      </c>
      <c r="D43" s="33">
        <v>22</v>
      </c>
      <c r="E43" s="62">
        <v>0</v>
      </c>
      <c r="F43" s="63">
        <v>5</v>
      </c>
      <c r="G43" s="64" t="s">
        <v>53</v>
      </c>
      <c r="H43" s="33"/>
      <c r="I43" s="33">
        <v>5</v>
      </c>
      <c r="J43" s="123">
        <f>N43*0.05</f>
        <v>0.25500000000000006</v>
      </c>
      <c r="K43" s="124">
        <f>N43-J43</f>
        <v>4.845000000000001</v>
      </c>
      <c r="L43" s="64" t="s">
        <v>53</v>
      </c>
      <c r="M43" s="33"/>
      <c r="N43" s="123">
        <v>5.1000000000000005</v>
      </c>
      <c r="O43" s="123">
        <f>S43*0.05</f>
        <v>0.25500000000000006</v>
      </c>
      <c r="P43" s="124">
        <f>S43-O43</f>
        <v>4.845000000000001</v>
      </c>
      <c r="Q43" s="64" t="s">
        <v>53</v>
      </c>
      <c r="R43" s="62"/>
      <c r="S43" s="123">
        <v>5.1000000000000005</v>
      </c>
      <c r="T43" s="123">
        <f>X43*0.05</f>
        <v>0.3400000000000001</v>
      </c>
      <c r="U43" s="124">
        <f>X43-T43</f>
        <v>6.460000000000001</v>
      </c>
      <c r="V43" s="64" t="s">
        <v>53</v>
      </c>
      <c r="W43" s="62"/>
      <c r="X43" s="126">
        <v>6.800000000000001</v>
      </c>
      <c r="Y43" s="24">
        <f>SUM(X43,S43,N43,I43)</f>
        <v>22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31">
        <v>36</v>
      </c>
      <c r="B44" s="33"/>
      <c r="C44" s="61" t="s">
        <v>86</v>
      </c>
      <c r="D44" s="33">
        <v>19</v>
      </c>
      <c r="E44" s="62">
        <v>0</v>
      </c>
      <c r="F44" s="63">
        <v>6</v>
      </c>
      <c r="G44" s="64" t="s">
        <v>53</v>
      </c>
      <c r="H44" s="33"/>
      <c r="I44" s="33">
        <v>6</v>
      </c>
      <c r="J44" s="123">
        <f>N44*0.05</f>
        <v>0.19500000000000003</v>
      </c>
      <c r="K44" s="124">
        <f>N44-J44</f>
        <v>3.7050000000000005</v>
      </c>
      <c r="L44" s="64" t="s">
        <v>53</v>
      </c>
      <c r="M44" s="33"/>
      <c r="N44" s="123">
        <v>3.9000000000000004</v>
      </c>
      <c r="O44" s="123">
        <f>S44*0.05</f>
        <v>0.19500000000000003</v>
      </c>
      <c r="P44" s="124">
        <f>S44-O44</f>
        <v>3.7050000000000005</v>
      </c>
      <c r="Q44" s="64" t="s">
        <v>53</v>
      </c>
      <c r="R44" s="62"/>
      <c r="S44" s="123">
        <v>3.9000000000000004</v>
      </c>
      <c r="T44" s="123">
        <f>X44*0.05</f>
        <v>0.26</v>
      </c>
      <c r="U44" s="124">
        <f>X44-T44</f>
        <v>4.94</v>
      </c>
      <c r="V44" s="64" t="s">
        <v>53</v>
      </c>
      <c r="W44" s="62"/>
      <c r="X44" s="126">
        <v>5.2</v>
      </c>
      <c r="Y44" s="24">
        <f>SUM(X44,S44,N44,I44)</f>
        <v>19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31"/>
      <c r="B45" s="33"/>
      <c r="C45" s="61" t="s">
        <v>87</v>
      </c>
      <c r="D45" s="33">
        <v>0</v>
      </c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4">
        <f>X45-T45</f>
        <v>0</v>
      </c>
      <c r="V45" s="64"/>
      <c r="W45" s="62"/>
      <c r="X45" s="126">
        <v>0</v>
      </c>
      <c r="Y45" s="24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31">
        <v>37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>
        <v>0</v>
      </c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4">
        <f>X46-T46</f>
        <v>0</v>
      </c>
      <c r="V46" s="64" t="s">
        <v>53</v>
      </c>
      <c r="W46" s="62"/>
      <c r="X46" s="126">
        <v>0</v>
      </c>
      <c r="Y46" s="24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31">
        <v>38</v>
      </c>
      <c r="B47" s="33"/>
      <c r="C47" s="61" t="s">
        <v>89</v>
      </c>
      <c r="D47" s="33">
        <v>431</v>
      </c>
      <c r="E47" s="62">
        <v>8</v>
      </c>
      <c r="F47" s="63">
        <v>0</v>
      </c>
      <c r="G47" s="64" t="s">
        <v>53</v>
      </c>
      <c r="H47" s="70">
        <v>156</v>
      </c>
      <c r="I47" s="33">
        <v>164</v>
      </c>
      <c r="J47" s="123">
        <f>N47*0.05</f>
        <v>4.005000000000001</v>
      </c>
      <c r="K47" s="124">
        <f>N47-J47</f>
        <v>76.09500000000001</v>
      </c>
      <c r="L47" s="64" t="s">
        <v>53</v>
      </c>
      <c r="M47" s="70"/>
      <c r="N47" s="123">
        <v>80.10000000000001</v>
      </c>
      <c r="O47" s="123">
        <f>S47*0.05</f>
        <v>4.005000000000001</v>
      </c>
      <c r="P47" s="124">
        <f>S47-O47</f>
        <v>76.09500000000001</v>
      </c>
      <c r="Q47" s="64" t="s">
        <v>53</v>
      </c>
      <c r="R47" s="62"/>
      <c r="S47" s="123">
        <v>80.10000000000001</v>
      </c>
      <c r="T47" s="123">
        <f>X47*0.05</f>
        <v>5.340000000000001</v>
      </c>
      <c r="U47" s="124">
        <f>X47-T47</f>
        <v>101.46000000000001</v>
      </c>
      <c r="V47" s="64" t="s">
        <v>53</v>
      </c>
      <c r="W47" s="62"/>
      <c r="X47" s="126">
        <v>106.80000000000001</v>
      </c>
      <c r="Y47" s="24">
        <f>SUM(X47,S47,N47,I47)</f>
        <v>431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4.25" customHeight="1">
      <c r="A48" s="31">
        <v>39</v>
      </c>
      <c r="B48" s="45"/>
      <c r="C48" s="61" t="s">
        <v>90</v>
      </c>
      <c r="D48" s="33">
        <v>0</v>
      </c>
      <c r="E48" s="62">
        <v>0</v>
      </c>
      <c r="F48" s="63">
        <v>0</v>
      </c>
      <c r="G48" s="64" t="s">
        <v>53</v>
      </c>
      <c r="H48" s="64"/>
      <c r="I48" s="45">
        <v>0</v>
      </c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4">
        <f>X48-T48</f>
        <v>0</v>
      </c>
      <c r="V48" s="64" t="s">
        <v>53</v>
      </c>
      <c r="W48" s="62"/>
      <c r="X48" s="126">
        <v>0</v>
      </c>
      <c r="Y48" s="24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1899</v>
      </c>
      <c r="E49" s="70">
        <f>SUM(E11:E48)</f>
        <v>22</v>
      </c>
      <c r="F49" s="70">
        <f>SUM(F11:F48)</f>
        <v>314</v>
      </c>
      <c r="G49" s="70">
        <f>SUM(G11:G48)</f>
        <v>0</v>
      </c>
      <c r="H49" s="70">
        <f>SUM(H11:H48)</f>
        <v>156</v>
      </c>
      <c r="I49" s="70">
        <f>SUM(I11:I48)</f>
        <v>492</v>
      </c>
      <c r="J49" s="70">
        <f>SUM(J11:J48)</f>
        <v>21.105</v>
      </c>
      <c r="K49" s="70">
        <f>SUM(K11:K48)</f>
        <v>400.9950000000001</v>
      </c>
      <c r="L49" s="70">
        <f>SUM(L11:L48)</f>
        <v>0</v>
      </c>
      <c r="M49" s="70">
        <f>SUM(M11:M48)</f>
        <v>0</v>
      </c>
      <c r="N49" s="70">
        <f>SUM(N11:N48)</f>
        <v>422.10000000000014</v>
      </c>
      <c r="O49" s="70">
        <f>SUM(O11:O48)</f>
        <v>21.105</v>
      </c>
      <c r="P49" s="70">
        <f>SUM(P11:P48)</f>
        <v>400.9950000000001</v>
      </c>
      <c r="Q49" s="70">
        <f>SUM(Q11:Q48)</f>
        <v>0</v>
      </c>
      <c r="R49" s="70">
        <f>SUM(R11:R48)</f>
        <v>0</v>
      </c>
      <c r="S49" s="70">
        <f>SUM(S11:S48)</f>
        <v>422.10000000000014</v>
      </c>
      <c r="T49" s="70">
        <f>SUM(T11:T48)</f>
        <v>28.140000000000004</v>
      </c>
      <c r="U49" s="70">
        <f>SUM(U11:U48)</f>
        <v>534.6599999999999</v>
      </c>
      <c r="V49" s="70">
        <f>SUM(V11:V48)</f>
        <v>0</v>
      </c>
      <c r="W49" s="70">
        <f>SUM(W11:W48)</f>
        <v>0</v>
      </c>
      <c r="X49" s="70">
        <f>SUM(X11:X48)</f>
        <v>562.8000000000001</v>
      </c>
      <c r="Y49" s="24">
        <f>SUM(X49,S49,N49,I49)</f>
        <v>1899.0000000000005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A16">
      <selection activeCell="AK48" sqref="AK48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7.5742187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32</v>
      </c>
      <c r="C11" s="106" t="s">
        <v>52</v>
      </c>
      <c r="D11" s="86">
        <v>114</v>
      </c>
      <c r="E11" s="123">
        <v>0</v>
      </c>
      <c r="F11" s="124">
        <v>4</v>
      </c>
      <c r="G11" s="104" t="s">
        <v>53</v>
      </c>
      <c r="H11" s="123"/>
      <c r="I11" s="86">
        <v>4</v>
      </c>
      <c r="J11" s="123">
        <f>N11*0.05</f>
        <v>1.6500000000000004</v>
      </c>
      <c r="K11" s="124">
        <f>N11-J11</f>
        <v>31.35000000000001</v>
      </c>
      <c r="L11" s="104" t="s">
        <v>53</v>
      </c>
      <c r="M11" s="123"/>
      <c r="N11" s="123">
        <v>33.00000000000001</v>
      </c>
      <c r="O11" s="123">
        <f>S11*0.05</f>
        <v>1.6500000000000004</v>
      </c>
      <c r="P11" s="124">
        <f>S11-O11</f>
        <v>31.35000000000001</v>
      </c>
      <c r="Q11" s="104" t="s">
        <v>53</v>
      </c>
      <c r="R11" s="123"/>
      <c r="S11" s="123">
        <v>33.00000000000001</v>
      </c>
      <c r="T11" s="123">
        <f>X11*0.05</f>
        <v>2.2</v>
      </c>
      <c r="U11" s="123">
        <f>X11-T11</f>
        <v>41.8</v>
      </c>
      <c r="V11" s="104" t="s">
        <v>53</v>
      </c>
      <c r="W11" s="123"/>
      <c r="X11" s="126">
        <v>44</v>
      </c>
      <c r="Y11" s="123">
        <f>SUM(X11,S11,N11,I11)</f>
        <v>114.00000000000001</v>
      </c>
    </row>
    <row r="12" spans="1:35" s="12" customFormat="1" ht="12.75">
      <c r="A12" s="130">
        <v>2</v>
      </c>
      <c r="B12" s="24"/>
      <c r="C12" s="106" t="s">
        <v>54</v>
      </c>
      <c r="D12" s="24">
        <v>3</v>
      </c>
      <c r="E12" s="123">
        <v>0</v>
      </c>
      <c r="F12" s="124">
        <v>3</v>
      </c>
      <c r="G12" s="104" t="s">
        <v>53</v>
      </c>
      <c r="H12" s="104"/>
      <c r="I12" s="24">
        <v>3</v>
      </c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3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30">
        <v>3</v>
      </c>
      <c r="B13" s="24"/>
      <c r="C13" s="106" t="s">
        <v>55</v>
      </c>
      <c r="D13" s="24">
        <v>3</v>
      </c>
      <c r="E13" s="123">
        <v>0</v>
      </c>
      <c r="F13" s="124">
        <v>3</v>
      </c>
      <c r="G13" s="104" t="s">
        <v>53</v>
      </c>
      <c r="H13" s="104"/>
      <c r="I13" s="24">
        <v>3</v>
      </c>
      <c r="J13" s="123">
        <f>N13*0.05</f>
        <v>0</v>
      </c>
      <c r="K13" s="124">
        <f>N13-J13</f>
        <v>0</v>
      </c>
      <c r="L13" s="104" t="s">
        <v>53</v>
      </c>
      <c r="M13" s="104"/>
      <c r="N13" s="123">
        <v>0</v>
      </c>
      <c r="O13" s="123">
        <f>S13*0.05</f>
        <v>0</v>
      </c>
      <c r="P13" s="124">
        <f>S13-O13</f>
        <v>0</v>
      </c>
      <c r="Q13" s="104" t="s">
        <v>53</v>
      </c>
      <c r="R13" s="123"/>
      <c r="S13" s="123">
        <v>0</v>
      </c>
      <c r="T13" s="123">
        <f>X13*0.05</f>
        <v>0</v>
      </c>
      <c r="U13" s="123">
        <f>X13-T13</f>
        <v>0</v>
      </c>
      <c r="V13" s="104" t="s">
        <v>53</v>
      </c>
      <c r="W13" s="123"/>
      <c r="X13" s="126">
        <v>0</v>
      </c>
      <c r="Y13" s="123">
        <f>SUM(X13,S13,N13,I13)</f>
        <v>3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30">
        <v>4</v>
      </c>
      <c r="B14" s="24"/>
      <c r="C14" s="106" t="s">
        <v>56</v>
      </c>
      <c r="D14" s="24">
        <v>4</v>
      </c>
      <c r="E14" s="123">
        <v>0</v>
      </c>
      <c r="F14" s="124">
        <v>3</v>
      </c>
      <c r="G14" s="104" t="s">
        <v>53</v>
      </c>
      <c r="H14" s="104"/>
      <c r="I14" s="24">
        <v>3</v>
      </c>
      <c r="J14" s="123">
        <f>N14*0.05</f>
        <v>0.015000000000000003</v>
      </c>
      <c r="K14" s="124">
        <f>N14-J14</f>
        <v>0.28500000000000003</v>
      </c>
      <c r="L14" s="104" t="s">
        <v>53</v>
      </c>
      <c r="M14" s="104"/>
      <c r="N14" s="123">
        <v>0.30000000000000004</v>
      </c>
      <c r="O14" s="123">
        <f>S14*0.05</f>
        <v>0.015000000000000003</v>
      </c>
      <c r="P14" s="124">
        <f>S14-O14</f>
        <v>0.28500000000000003</v>
      </c>
      <c r="Q14" s="104" t="s">
        <v>53</v>
      </c>
      <c r="R14" s="123"/>
      <c r="S14" s="123">
        <v>0.30000000000000004</v>
      </c>
      <c r="T14" s="123">
        <f>X14*0.05</f>
        <v>0.020000000000000004</v>
      </c>
      <c r="U14" s="123">
        <f>X14-T14</f>
        <v>0.38</v>
      </c>
      <c r="V14" s="104" t="s">
        <v>53</v>
      </c>
      <c r="W14" s="123"/>
      <c r="X14" s="126">
        <v>0.4</v>
      </c>
      <c r="Y14" s="123">
        <f>SUM(X14,S14,N14,I14)</f>
        <v>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30">
        <v>5</v>
      </c>
      <c r="B15" s="24"/>
      <c r="C15" s="106" t="s">
        <v>57</v>
      </c>
      <c r="D15" s="24">
        <v>49</v>
      </c>
      <c r="E15" s="123">
        <v>0</v>
      </c>
      <c r="F15" s="124">
        <v>9</v>
      </c>
      <c r="G15" s="104" t="s">
        <v>53</v>
      </c>
      <c r="H15" s="104"/>
      <c r="I15" s="24">
        <v>9</v>
      </c>
      <c r="J15" s="123">
        <f>N15*0.05</f>
        <v>0.6000000000000001</v>
      </c>
      <c r="K15" s="124">
        <f>N15-J15</f>
        <v>11.400000000000002</v>
      </c>
      <c r="L15" s="104" t="s">
        <v>53</v>
      </c>
      <c r="M15" s="104"/>
      <c r="N15" s="123">
        <v>12.000000000000002</v>
      </c>
      <c r="O15" s="123">
        <f>S15*0.05</f>
        <v>0.6000000000000001</v>
      </c>
      <c r="P15" s="124">
        <f>S15-O15</f>
        <v>11.400000000000002</v>
      </c>
      <c r="Q15" s="104" t="s">
        <v>53</v>
      </c>
      <c r="R15" s="123"/>
      <c r="S15" s="123">
        <v>12.000000000000002</v>
      </c>
      <c r="T15" s="123">
        <f>X15*0.05</f>
        <v>0.8</v>
      </c>
      <c r="U15" s="123">
        <f>X15-T15</f>
        <v>15.2</v>
      </c>
      <c r="V15" s="104" t="s">
        <v>53</v>
      </c>
      <c r="W15" s="123"/>
      <c r="X15" s="126">
        <v>16</v>
      </c>
      <c r="Y15" s="123">
        <f>SUM(X15,S15,N15,I15)</f>
        <v>49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30">
        <v>6</v>
      </c>
      <c r="B16" s="24"/>
      <c r="C16" s="106" t="s">
        <v>58</v>
      </c>
      <c r="D16" s="24">
        <v>0</v>
      </c>
      <c r="E16" s="123">
        <v>0</v>
      </c>
      <c r="F16" s="124">
        <v>0</v>
      </c>
      <c r="G16" s="104" t="s">
        <v>53</v>
      </c>
      <c r="H16" s="104"/>
      <c r="I16" s="24"/>
      <c r="J16" s="123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3">
        <f>X16*0.05</f>
        <v>0</v>
      </c>
      <c r="U16" s="123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30">
        <v>7</v>
      </c>
      <c r="B17" s="24"/>
      <c r="C17" s="106" t="s">
        <v>59</v>
      </c>
      <c r="D17" s="24">
        <v>8</v>
      </c>
      <c r="E17" s="123">
        <v>0</v>
      </c>
      <c r="F17" s="124">
        <v>7</v>
      </c>
      <c r="G17" s="104" t="s">
        <v>53</v>
      </c>
      <c r="H17" s="104"/>
      <c r="I17" s="24">
        <v>7</v>
      </c>
      <c r="J17" s="123">
        <f>N17*0.05</f>
        <v>0.015000000000000003</v>
      </c>
      <c r="K17" s="124">
        <f>N17-J17</f>
        <v>0.28500000000000003</v>
      </c>
      <c r="L17" s="104" t="s">
        <v>53</v>
      </c>
      <c r="M17" s="104"/>
      <c r="N17" s="123">
        <v>0.30000000000000004</v>
      </c>
      <c r="O17" s="123">
        <f>S17*0.05</f>
        <v>0.015000000000000003</v>
      </c>
      <c r="P17" s="124">
        <f>S17-O17</f>
        <v>0.28500000000000003</v>
      </c>
      <c r="Q17" s="104" t="s">
        <v>53</v>
      </c>
      <c r="R17" s="123"/>
      <c r="S17" s="123">
        <v>0.30000000000000004</v>
      </c>
      <c r="T17" s="123">
        <f>X17*0.05</f>
        <v>0.020000000000000004</v>
      </c>
      <c r="U17" s="123">
        <f>X17-T17</f>
        <v>0.38</v>
      </c>
      <c r="V17" s="104" t="s">
        <v>53</v>
      </c>
      <c r="W17" s="123"/>
      <c r="X17" s="126">
        <v>0.4</v>
      </c>
      <c r="Y17" s="123">
        <f>SUM(X17,S17,N17,I17)</f>
        <v>8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30">
        <v>8</v>
      </c>
      <c r="B18" s="24"/>
      <c r="C18" s="106" t="s">
        <v>60</v>
      </c>
      <c r="D18" s="24">
        <v>17</v>
      </c>
      <c r="E18" s="123">
        <v>0</v>
      </c>
      <c r="F18" s="124">
        <v>3</v>
      </c>
      <c r="G18" s="104" t="s">
        <v>53</v>
      </c>
      <c r="H18" s="104"/>
      <c r="I18" s="24">
        <v>3</v>
      </c>
      <c r="J18" s="123">
        <f>N18*0.05</f>
        <v>0.21000000000000008</v>
      </c>
      <c r="K18" s="124">
        <f>N18-J18</f>
        <v>3.990000000000001</v>
      </c>
      <c r="L18" s="104" t="s">
        <v>53</v>
      </c>
      <c r="M18" s="104"/>
      <c r="N18" s="123">
        <v>4.200000000000001</v>
      </c>
      <c r="O18" s="123">
        <f>S18*0.05</f>
        <v>0.21000000000000008</v>
      </c>
      <c r="P18" s="124">
        <f>S18-O18</f>
        <v>3.990000000000001</v>
      </c>
      <c r="Q18" s="104" t="s">
        <v>53</v>
      </c>
      <c r="R18" s="123"/>
      <c r="S18" s="123">
        <v>4.200000000000001</v>
      </c>
      <c r="T18" s="123">
        <f>X18*0.05</f>
        <v>0.28</v>
      </c>
      <c r="U18" s="123">
        <f>X18-T18</f>
        <v>5.32</v>
      </c>
      <c r="V18" s="104" t="s">
        <v>53</v>
      </c>
      <c r="W18" s="123"/>
      <c r="X18" s="126">
        <v>5.6</v>
      </c>
      <c r="Y18" s="123">
        <f>SUM(X18,S18,N18,I18)</f>
        <v>17.000000000000004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30">
        <v>9</v>
      </c>
      <c r="B19" s="24"/>
      <c r="C19" s="106" t="s">
        <v>61</v>
      </c>
      <c r="D19" s="24">
        <v>162</v>
      </c>
      <c r="E19" s="123">
        <v>1</v>
      </c>
      <c r="F19" s="124">
        <v>19</v>
      </c>
      <c r="G19" s="104" t="s">
        <v>53</v>
      </c>
      <c r="H19" s="104"/>
      <c r="I19" s="24">
        <v>20</v>
      </c>
      <c r="J19" s="123">
        <f>N19*0.05</f>
        <v>2.1300000000000003</v>
      </c>
      <c r="K19" s="124">
        <f>N19-J19</f>
        <v>40.470000000000006</v>
      </c>
      <c r="L19" s="104" t="s">
        <v>53</v>
      </c>
      <c r="M19" s="104"/>
      <c r="N19" s="123">
        <v>42.60000000000001</v>
      </c>
      <c r="O19" s="123">
        <f>S19*0.05</f>
        <v>2.1300000000000003</v>
      </c>
      <c r="P19" s="124">
        <f>S19-O19</f>
        <v>40.470000000000006</v>
      </c>
      <c r="Q19" s="104" t="s">
        <v>53</v>
      </c>
      <c r="R19" s="123"/>
      <c r="S19" s="123">
        <v>42.60000000000001</v>
      </c>
      <c r="T19" s="123">
        <f>X19*0.05</f>
        <v>2.8400000000000003</v>
      </c>
      <c r="U19" s="123">
        <f>X19-T19</f>
        <v>53.96</v>
      </c>
      <c r="V19" s="104" t="s">
        <v>53</v>
      </c>
      <c r="W19" s="123"/>
      <c r="X19" s="126">
        <v>56.8</v>
      </c>
      <c r="Y19" s="123">
        <f>SUM(X19,S19,N19,I19)</f>
        <v>162.00000000000003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30">
        <v>10</v>
      </c>
      <c r="B20" s="24"/>
      <c r="C20" s="106" t="s">
        <v>62</v>
      </c>
      <c r="D20" s="24">
        <v>3</v>
      </c>
      <c r="E20" s="123">
        <v>0</v>
      </c>
      <c r="F20" s="124">
        <v>3</v>
      </c>
      <c r="G20" s="104" t="s">
        <v>53</v>
      </c>
      <c r="H20" s="104"/>
      <c r="I20" s="24">
        <v>3</v>
      </c>
      <c r="J20" s="123">
        <f>N20*0.05</f>
        <v>0</v>
      </c>
      <c r="K20" s="124">
        <f>N20-J20</f>
        <v>0</v>
      </c>
      <c r="L20" s="104" t="s">
        <v>53</v>
      </c>
      <c r="M20" s="104"/>
      <c r="N20" s="123">
        <v>0</v>
      </c>
      <c r="O20" s="123">
        <f>S20*0.05</f>
        <v>0</v>
      </c>
      <c r="P20" s="124">
        <f>S20-O20</f>
        <v>0</v>
      </c>
      <c r="Q20" s="104" t="s">
        <v>53</v>
      </c>
      <c r="R20" s="123"/>
      <c r="S20" s="123">
        <v>0</v>
      </c>
      <c r="T20" s="123">
        <f>X20*0.05</f>
        <v>0</v>
      </c>
      <c r="U20" s="123">
        <f>X20-T20</f>
        <v>0</v>
      </c>
      <c r="V20" s="104" t="s">
        <v>53</v>
      </c>
      <c r="W20" s="123"/>
      <c r="X20" s="126">
        <v>0</v>
      </c>
      <c r="Y20" s="123">
        <f>SUM(X20,S20,N20,I20)</f>
        <v>3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30">
        <v>11</v>
      </c>
      <c r="B21" s="24"/>
      <c r="C21" s="106" t="s">
        <v>63</v>
      </c>
      <c r="D21" s="24">
        <v>3</v>
      </c>
      <c r="E21" s="123">
        <v>0</v>
      </c>
      <c r="F21" s="124">
        <v>3</v>
      </c>
      <c r="G21" s="104" t="s">
        <v>53</v>
      </c>
      <c r="H21" s="104"/>
      <c r="I21" s="24">
        <v>3</v>
      </c>
      <c r="J21" s="123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3">
        <f>X21*0.05</f>
        <v>0</v>
      </c>
      <c r="U21" s="123">
        <f>X21-T21</f>
        <v>0</v>
      </c>
      <c r="V21" s="104" t="s">
        <v>53</v>
      </c>
      <c r="W21" s="123"/>
      <c r="X21" s="126">
        <v>0</v>
      </c>
      <c r="Y21" s="123">
        <f>SUM(X21,S21,N21,I21)</f>
        <v>3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31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/>
      <c r="J22" s="123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62"/>
      <c r="S22" s="123">
        <v>0</v>
      </c>
      <c r="T22" s="123">
        <f>X22*0.05</f>
        <v>0</v>
      </c>
      <c r="U22" s="123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31">
        <v>13</v>
      </c>
      <c r="B23" s="33"/>
      <c r="C23" s="61" t="s">
        <v>65</v>
      </c>
      <c r="D23" s="33">
        <v>3</v>
      </c>
      <c r="E23" s="62">
        <v>0</v>
      </c>
      <c r="F23" s="63">
        <v>3</v>
      </c>
      <c r="G23" s="64" t="s">
        <v>53</v>
      </c>
      <c r="H23" s="70"/>
      <c r="I23" s="33">
        <v>3</v>
      </c>
      <c r="J23" s="123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3">
        <f>X23*0.05</f>
        <v>0</v>
      </c>
      <c r="U23" s="123">
        <f>X23-T23</f>
        <v>0</v>
      </c>
      <c r="V23" s="64" t="s">
        <v>53</v>
      </c>
      <c r="W23" s="62"/>
      <c r="X23" s="126">
        <v>0</v>
      </c>
      <c r="Y23" s="123">
        <f>SUM(X23,S23,N23,I23)</f>
        <v>3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31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31">
        <v>15</v>
      </c>
      <c r="B25" s="33"/>
      <c r="C25" s="61" t="s">
        <v>67</v>
      </c>
      <c r="D25" s="33">
        <v>85</v>
      </c>
      <c r="E25" s="62">
        <v>1</v>
      </c>
      <c r="F25" s="63">
        <v>12</v>
      </c>
      <c r="G25" s="64" t="s">
        <v>53</v>
      </c>
      <c r="H25" s="70"/>
      <c r="I25" s="33">
        <v>13</v>
      </c>
      <c r="J25" s="123">
        <f>N25*0.05</f>
        <v>1.08</v>
      </c>
      <c r="K25" s="124">
        <f>N25-J25</f>
        <v>20.520000000000003</v>
      </c>
      <c r="L25" s="64" t="s">
        <v>53</v>
      </c>
      <c r="M25" s="70"/>
      <c r="N25" s="123">
        <v>21.6</v>
      </c>
      <c r="O25" s="123">
        <f>S25*0.05</f>
        <v>1.08</v>
      </c>
      <c r="P25" s="124">
        <f>S25-O25</f>
        <v>20.520000000000003</v>
      </c>
      <c r="Q25" s="64" t="s">
        <v>53</v>
      </c>
      <c r="R25" s="62"/>
      <c r="S25" s="123">
        <v>21.6</v>
      </c>
      <c r="T25" s="123">
        <f>X25*0.05</f>
        <v>1.4400000000000002</v>
      </c>
      <c r="U25" s="123">
        <f>X25-T25</f>
        <v>27.36</v>
      </c>
      <c r="V25" s="64" t="s">
        <v>53</v>
      </c>
      <c r="W25" s="62"/>
      <c r="X25" s="126">
        <v>28.8</v>
      </c>
      <c r="Y25" s="123">
        <f>SUM(X25,S25,N25,I25)</f>
        <v>85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31">
        <v>16</v>
      </c>
      <c r="B26" s="33"/>
      <c r="C26" s="61" t="s">
        <v>68</v>
      </c>
      <c r="D26" s="33">
        <v>167</v>
      </c>
      <c r="E26" s="62">
        <v>2</v>
      </c>
      <c r="F26" s="63">
        <v>39</v>
      </c>
      <c r="G26" s="64" t="s">
        <v>53</v>
      </c>
      <c r="H26" s="70"/>
      <c r="I26" s="33">
        <v>41</v>
      </c>
      <c r="J26" s="123">
        <f>N26*0.05</f>
        <v>1.8900000000000003</v>
      </c>
      <c r="K26" s="124">
        <f>N26-J26</f>
        <v>35.910000000000004</v>
      </c>
      <c r="L26" s="64" t="s">
        <v>53</v>
      </c>
      <c r="M26" s="70"/>
      <c r="N26" s="123">
        <v>37.800000000000004</v>
      </c>
      <c r="O26" s="123">
        <f>S26*0.05</f>
        <v>1.8900000000000003</v>
      </c>
      <c r="P26" s="124">
        <f>S26-O26</f>
        <v>35.910000000000004</v>
      </c>
      <c r="Q26" s="64" t="s">
        <v>53</v>
      </c>
      <c r="R26" s="62"/>
      <c r="S26" s="123">
        <v>37.800000000000004</v>
      </c>
      <c r="T26" s="123">
        <f>X26*0.05</f>
        <v>2.5200000000000005</v>
      </c>
      <c r="U26" s="123">
        <f>X26-T26</f>
        <v>47.88</v>
      </c>
      <c r="V26" s="64" t="s">
        <v>53</v>
      </c>
      <c r="W26" s="62"/>
      <c r="X26" s="126">
        <v>50.400000000000006</v>
      </c>
      <c r="Y26" s="123">
        <f>SUM(X26,S26,N26,I26)</f>
        <v>167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31">
        <v>19</v>
      </c>
      <c r="B27" s="33"/>
      <c r="C27" s="61" t="s">
        <v>69</v>
      </c>
      <c r="D27" s="33">
        <v>2</v>
      </c>
      <c r="E27" s="62">
        <v>0</v>
      </c>
      <c r="F27" s="63">
        <v>2</v>
      </c>
      <c r="G27" s="64" t="s">
        <v>53</v>
      </c>
      <c r="H27" s="70"/>
      <c r="I27" s="33">
        <v>2</v>
      </c>
      <c r="J27" s="123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3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2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31">
        <v>20</v>
      </c>
      <c r="B28" s="33"/>
      <c r="C28" s="61" t="s">
        <v>70</v>
      </c>
      <c r="D28" s="33">
        <v>3</v>
      </c>
      <c r="E28" s="62">
        <v>0</v>
      </c>
      <c r="F28" s="63">
        <v>3</v>
      </c>
      <c r="G28" s="64" t="s">
        <v>53</v>
      </c>
      <c r="H28" s="70"/>
      <c r="I28" s="33">
        <v>3</v>
      </c>
      <c r="J28" s="123">
        <f>N28*0.05</f>
        <v>0</v>
      </c>
      <c r="K28" s="124">
        <f>N28-J28</f>
        <v>0</v>
      </c>
      <c r="L28" s="64" t="s">
        <v>53</v>
      </c>
      <c r="M28" s="70"/>
      <c r="N28" s="123">
        <v>0</v>
      </c>
      <c r="O28" s="123">
        <f>S28*0.05</f>
        <v>0</v>
      </c>
      <c r="P28" s="124">
        <f>S28-O28</f>
        <v>0</v>
      </c>
      <c r="Q28" s="64" t="s">
        <v>53</v>
      </c>
      <c r="R28" s="62"/>
      <c r="S28" s="123">
        <v>0</v>
      </c>
      <c r="T28" s="123">
        <f>X28*0.05</f>
        <v>0</v>
      </c>
      <c r="U28" s="123">
        <f>X28-T28</f>
        <v>0</v>
      </c>
      <c r="V28" s="64" t="s">
        <v>53</v>
      </c>
      <c r="W28" s="62"/>
      <c r="X28" s="126">
        <v>0</v>
      </c>
      <c r="Y28" s="123">
        <f>SUM(X28,S28,N28,I28)</f>
        <v>3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31">
        <v>21</v>
      </c>
      <c r="B29" s="33"/>
      <c r="C29" s="61" t="s">
        <v>71</v>
      </c>
      <c r="D29" s="33">
        <v>33</v>
      </c>
      <c r="E29" s="62">
        <v>1</v>
      </c>
      <c r="F29" s="63">
        <v>9</v>
      </c>
      <c r="G29" s="64" t="s">
        <v>53</v>
      </c>
      <c r="H29" s="70"/>
      <c r="I29" s="33">
        <v>10</v>
      </c>
      <c r="J29" s="123">
        <f>N29*0.05</f>
        <v>0.3450000000000001</v>
      </c>
      <c r="K29" s="124">
        <f>N29-J29</f>
        <v>6.5550000000000015</v>
      </c>
      <c r="L29" s="64" t="s">
        <v>53</v>
      </c>
      <c r="M29" s="70"/>
      <c r="N29" s="123">
        <v>6.900000000000001</v>
      </c>
      <c r="O29" s="123">
        <f>S29*0.05</f>
        <v>0.3450000000000001</v>
      </c>
      <c r="P29" s="124">
        <f>S29-O29</f>
        <v>6.5550000000000015</v>
      </c>
      <c r="Q29" s="64" t="s">
        <v>53</v>
      </c>
      <c r="R29" s="62"/>
      <c r="S29" s="123">
        <v>6.900000000000001</v>
      </c>
      <c r="T29" s="123">
        <f>X29*0.05</f>
        <v>0.4600000000000001</v>
      </c>
      <c r="U29" s="123">
        <f>X29-T29</f>
        <v>8.74</v>
      </c>
      <c r="V29" s="64" t="s">
        <v>53</v>
      </c>
      <c r="W29" s="62"/>
      <c r="X29" s="126">
        <v>9.200000000000001</v>
      </c>
      <c r="Y29" s="123">
        <f>SUM(X29,S29,N29,I29)</f>
        <v>33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31">
        <v>22</v>
      </c>
      <c r="B30" s="33"/>
      <c r="C30" s="61" t="s">
        <v>72</v>
      </c>
      <c r="D30" s="33">
        <v>2</v>
      </c>
      <c r="E30" s="62">
        <v>0</v>
      </c>
      <c r="F30" s="63">
        <v>2</v>
      </c>
      <c r="G30" s="64" t="s">
        <v>53</v>
      </c>
      <c r="H30" s="70"/>
      <c r="I30" s="33">
        <v>2</v>
      </c>
      <c r="J30" s="123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62"/>
      <c r="S30" s="123">
        <v>0</v>
      </c>
      <c r="T30" s="123">
        <f>X30*0.05</f>
        <v>0</v>
      </c>
      <c r="U30" s="123">
        <f>X30-T30</f>
        <v>0</v>
      </c>
      <c r="V30" s="64" t="s">
        <v>53</v>
      </c>
      <c r="W30" s="62"/>
      <c r="X30" s="126">
        <v>0</v>
      </c>
      <c r="Y30" s="123">
        <f>SUM(X30,S30,N30,I30)</f>
        <v>2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31">
        <v>23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31">
        <v>24</v>
      </c>
      <c r="B32" s="33"/>
      <c r="C32" s="61" t="s">
        <v>74</v>
      </c>
      <c r="D32" s="33">
        <v>4</v>
      </c>
      <c r="E32" s="62">
        <v>0</v>
      </c>
      <c r="F32" s="63">
        <v>4</v>
      </c>
      <c r="G32" s="64" t="s">
        <v>53</v>
      </c>
      <c r="H32" s="70"/>
      <c r="I32" s="33">
        <v>4</v>
      </c>
      <c r="J32" s="123">
        <f>N32*0.05</f>
        <v>0</v>
      </c>
      <c r="K32" s="124">
        <f>N32-J32</f>
        <v>0</v>
      </c>
      <c r="L32" s="64" t="s">
        <v>53</v>
      </c>
      <c r="M32" s="70"/>
      <c r="N32" s="123">
        <v>0</v>
      </c>
      <c r="O32" s="123">
        <f>S32*0.05</f>
        <v>0</v>
      </c>
      <c r="P32" s="124">
        <f>S32-O32</f>
        <v>0</v>
      </c>
      <c r="Q32" s="64" t="s">
        <v>53</v>
      </c>
      <c r="R32" s="62"/>
      <c r="S32" s="123">
        <v>0</v>
      </c>
      <c r="T32" s="123">
        <f>X32*0.05</f>
        <v>0</v>
      </c>
      <c r="U32" s="123">
        <f>X32-T32</f>
        <v>0</v>
      </c>
      <c r="V32" s="64" t="s">
        <v>53</v>
      </c>
      <c r="W32" s="62"/>
      <c r="X32" s="126">
        <v>0</v>
      </c>
      <c r="Y32" s="123">
        <f>SUM(X32,S32,N32,I32)</f>
        <v>4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31">
        <v>25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31">
        <v>26</v>
      </c>
      <c r="B34" s="33"/>
      <c r="C34" s="61" t="s">
        <v>76</v>
      </c>
      <c r="D34" s="33">
        <v>3</v>
      </c>
      <c r="E34" s="62">
        <v>0</v>
      </c>
      <c r="F34" s="63">
        <v>3</v>
      </c>
      <c r="G34" s="64" t="s">
        <v>53</v>
      </c>
      <c r="H34" s="70"/>
      <c r="I34" s="33">
        <v>3</v>
      </c>
      <c r="J34" s="123">
        <f>N34*0.05</f>
        <v>0</v>
      </c>
      <c r="K34" s="124">
        <f>N34-J34</f>
        <v>0</v>
      </c>
      <c r="L34" s="64" t="s">
        <v>53</v>
      </c>
      <c r="M34" s="70"/>
      <c r="N34" s="123">
        <v>0</v>
      </c>
      <c r="O34" s="123">
        <f>S34*0.05</f>
        <v>0</v>
      </c>
      <c r="P34" s="124">
        <f>S34-O34</f>
        <v>0</v>
      </c>
      <c r="Q34" s="64" t="s">
        <v>53</v>
      </c>
      <c r="R34" s="62"/>
      <c r="S34" s="123">
        <v>0</v>
      </c>
      <c r="T34" s="123">
        <f>X34*0.05</f>
        <v>0</v>
      </c>
      <c r="U34" s="123">
        <f>X34-T34</f>
        <v>0</v>
      </c>
      <c r="V34" s="64" t="s">
        <v>53</v>
      </c>
      <c r="W34" s="62"/>
      <c r="X34" s="126">
        <v>0</v>
      </c>
      <c r="Y34" s="123">
        <f>SUM(X34,S34,N34,I34)</f>
        <v>3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31">
        <v>27</v>
      </c>
      <c r="B35" s="33"/>
      <c r="C35" s="61" t="s">
        <v>77</v>
      </c>
      <c r="D35" s="33">
        <v>3</v>
      </c>
      <c r="E35" s="62">
        <v>0</v>
      </c>
      <c r="F35" s="63">
        <v>3</v>
      </c>
      <c r="G35" s="64" t="s">
        <v>53</v>
      </c>
      <c r="H35" s="70"/>
      <c r="I35" s="33">
        <v>3</v>
      </c>
      <c r="J35" s="123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62"/>
      <c r="S35" s="123">
        <v>0</v>
      </c>
      <c r="T35" s="123">
        <f>X35*0.05</f>
        <v>0</v>
      </c>
      <c r="U35" s="123">
        <f>X35-T35</f>
        <v>0</v>
      </c>
      <c r="V35" s="64" t="s">
        <v>53</v>
      </c>
      <c r="W35" s="62"/>
      <c r="X35" s="126">
        <v>0</v>
      </c>
      <c r="Y35" s="123">
        <f>SUM(X35,S35,N35,I35)</f>
        <v>3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31">
        <v>28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/>
      <c r="J36" s="123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3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31">
        <v>29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/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31">
        <v>30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31">
        <v>31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/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31">
        <v>32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31">
        <v>33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31">
        <v>34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31">
        <v>35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31">
        <v>36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31"/>
      <c r="B45" s="33"/>
      <c r="C45" s="61" t="s">
        <v>87</v>
      </c>
      <c r="D45" s="33"/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31">
        <v>37</v>
      </c>
      <c r="B46" s="33"/>
      <c r="C46" s="61" t="s">
        <v>88</v>
      </c>
      <c r="D46" s="33">
        <v>917</v>
      </c>
      <c r="E46" s="62">
        <v>5</v>
      </c>
      <c r="F46" s="63">
        <v>89</v>
      </c>
      <c r="G46" s="64" t="s">
        <v>53</v>
      </c>
      <c r="H46" s="33"/>
      <c r="I46" s="33">
        <v>94</v>
      </c>
      <c r="J46" s="123">
        <f>N46*0.05</f>
        <v>12.345000000000002</v>
      </c>
      <c r="K46" s="124">
        <f>N46-J46</f>
        <v>234.55500000000004</v>
      </c>
      <c r="L46" s="64" t="s">
        <v>53</v>
      </c>
      <c r="M46" s="33"/>
      <c r="N46" s="123">
        <v>246.90000000000003</v>
      </c>
      <c r="O46" s="123">
        <f>S46*0.05</f>
        <v>12.345000000000002</v>
      </c>
      <c r="P46" s="124">
        <f>S46-O46</f>
        <v>234.55500000000004</v>
      </c>
      <c r="Q46" s="64" t="s">
        <v>53</v>
      </c>
      <c r="R46" s="62"/>
      <c r="S46" s="123">
        <v>246.90000000000003</v>
      </c>
      <c r="T46" s="123">
        <f>X46*0.05</f>
        <v>16.460000000000004</v>
      </c>
      <c r="U46" s="123">
        <f>X46-T46</f>
        <v>312.74000000000007</v>
      </c>
      <c r="V46" s="64" t="s">
        <v>53</v>
      </c>
      <c r="W46" s="62"/>
      <c r="X46" s="126">
        <v>329.20000000000005</v>
      </c>
      <c r="Y46" s="123">
        <f>SUM(X46,S46,N46,I46)</f>
        <v>917.0000000000001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31">
        <v>38</v>
      </c>
      <c r="B47" s="33"/>
      <c r="C47" s="61" t="s">
        <v>89</v>
      </c>
      <c r="D47" s="33">
        <v>0</v>
      </c>
      <c r="E47" s="62">
        <v>0</v>
      </c>
      <c r="F47" s="63">
        <v>0</v>
      </c>
      <c r="G47" s="64" t="s">
        <v>53</v>
      </c>
      <c r="H47" s="70"/>
      <c r="I47" s="33"/>
      <c r="J47" s="123">
        <f>N47*0.05</f>
        <v>0</v>
      </c>
      <c r="K47" s="124">
        <f>N47-J47</f>
        <v>0</v>
      </c>
      <c r="L47" s="64" t="s">
        <v>53</v>
      </c>
      <c r="M47" s="70"/>
      <c r="N47" s="123">
        <v>0</v>
      </c>
      <c r="O47" s="123">
        <f>S47*0.05</f>
        <v>0</v>
      </c>
      <c r="P47" s="124">
        <f>S47-O47</f>
        <v>0</v>
      </c>
      <c r="Q47" s="64" t="s">
        <v>53</v>
      </c>
      <c r="R47" s="62"/>
      <c r="S47" s="123">
        <v>0</v>
      </c>
      <c r="T47" s="123">
        <f>X47*0.05</f>
        <v>0</v>
      </c>
      <c r="U47" s="123">
        <f>X47-T47</f>
        <v>0</v>
      </c>
      <c r="V47" s="64" t="s">
        <v>53</v>
      </c>
      <c r="W47" s="62"/>
      <c r="X47" s="126">
        <v>0</v>
      </c>
      <c r="Y47" s="123">
        <f>SUM(X47,S47,N47,I47)</f>
        <v>0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31">
        <v>39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123">
        <f>N48*0.05</f>
        <v>0</v>
      </c>
      <c r="K48" s="124">
        <f>N48-J48</f>
        <v>0</v>
      </c>
      <c r="L48" s="64" t="s">
        <v>53</v>
      </c>
      <c r="M48" s="45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3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1588</v>
      </c>
      <c r="E49" s="70">
        <f>SUM(E11:E48)</f>
        <v>10</v>
      </c>
      <c r="F49" s="70">
        <f>SUM(F11:F48)</f>
        <v>226</v>
      </c>
      <c r="G49" s="70">
        <f>SUM(G11:G48)</f>
        <v>0</v>
      </c>
      <c r="H49" s="70">
        <f>SUM(H11:H48)</f>
        <v>0</v>
      </c>
      <c r="I49" s="70">
        <f>SUM(I11:I48)</f>
        <v>236</v>
      </c>
      <c r="J49" s="70">
        <f>SUM(J11:J48)</f>
        <v>20.28</v>
      </c>
      <c r="K49" s="70">
        <f>SUM(K11:K48)</f>
        <v>385.32000000000005</v>
      </c>
      <c r="L49" s="70">
        <f>SUM(L11:L48)</f>
        <v>0</v>
      </c>
      <c r="M49" s="70">
        <f>SUM(M11:M48)</f>
        <v>0</v>
      </c>
      <c r="N49" s="70">
        <f>SUM(N11:N48)</f>
        <v>405.6</v>
      </c>
      <c r="O49" s="70">
        <f>SUM(O11:O48)</f>
        <v>20.28</v>
      </c>
      <c r="P49" s="70">
        <f>SUM(P11:P48)</f>
        <v>385.32000000000005</v>
      </c>
      <c r="Q49" s="70">
        <f>SUM(Q11:Q48)</f>
        <v>0</v>
      </c>
      <c r="R49" s="70">
        <f>SUM(R11:R48)</f>
        <v>0</v>
      </c>
      <c r="S49" s="70">
        <f>SUM(S11:S48)</f>
        <v>405.6</v>
      </c>
      <c r="T49" s="70">
        <f>SUM(T11:T48)</f>
        <v>27.040000000000003</v>
      </c>
      <c r="U49" s="70">
        <f>SUM(U11:U48)</f>
        <v>513.7600000000001</v>
      </c>
      <c r="V49" s="70">
        <f>SUM(V11:V48)</f>
        <v>0</v>
      </c>
      <c r="W49" s="70">
        <f>SUM(W11:W48)</f>
        <v>0</v>
      </c>
      <c r="X49" s="70">
        <f>SUM(X11:X48)</f>
        <v>540.8000000000001</v>
      </c>
      <c r="Y49" s="123">
        <f>SUM(X49,S49,N49,I49)</f>
        <v>1588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="75" zoomScaleNormal="77" zoomScaleSheetLayoutView="75" workbookViewId="0" topLeftCell="A19">
      <selection activeCell="AA17" sqref="AA17"/>
    </sheetView>
  </sheetViews>
  <sheetFormatPr defaultColWidth="9.140625" defaultRowHeight="15"/>
  <cols>
    <col min="1" max="1" width="4.57421875" style="1" customWidth="1"/>
    <col min="2" max="2" width="11.42187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8.281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25" s="68" customFormat="1" ht="12.75">
      <c r="A11" s="86">
        <v>1</v>
      </c>
      <c r="B11" s="86" t="s">
        <v>33</v>
      </c>
      <c r="C11" s="106" t="s">
        <v>52</v>
      </c>
      <c r="D11" s="86">
        <v>4</v>
      </c>
      <c r="E11" s="123">
        <v>0</v>
      </c>
      <c r="F11" s="124">
        <v>0</v>
      </c>
      <c r="G11" s="104" t="s">
        <v>53</v>
      </c>
      <c r="H11" s="123"/>
      <c r="I11" s="86">
        <v>0</v>
      </c>
      <c r="J11" s="123">
        <f>N11*0.05</f>
        <v>0.06000000000000001</v>
      </c>
      <c r="K11" s="124">
        <f>N11-J11</f>
        <v>1.1400000000000001</v>
      </c>
      <c r="L11" s="104" t="s">
        <v>53</v>
      </c>
      <c r="M11" s="123"/>
      <c r="N11" s="123">
        <v>1.2000000000000002</v>
      </c>
      <c r="O11" s="123">
        <f>S11*0.05</f>
        <v>0.06000000000000001</v>
      </c>
      <c r="P11" s="124">
        <f>S11-O11</f>
        <v>1.1400000000000001</v>
      </c>
      <c r="Q11" s="104" t="s">
        <v>53</v>
      </c>
      <c r="R11" s="123"/>
      <c r="S11" s="123">
        <v>1.2000000000000002</v>
      </c>
      <c r="T11" s="123">
        <f>X11*0.05</f>
        <v>0.08000000000000002</v>
      </c>
      <c r="U11" s="123">
        <f>X11-T11</f>
        <v>1.52</v>
      </c>
      <c r="V11" s="104" t="s">
        <v>53</v>
      </c>
      <c r="W11" s="123"/>
      <c r="X11" s="126">
        <v>1.6</v>
      </c>
      <c r="Y11" s="123">
        <f>SUM(X11,S11,N11,I11)</f>
        <v>4</v>
      </c>
    </row>
    <row r="12" spans="1:35" s="12" customFormat="1" ht="12.75">
      <c r="A12" s="86">
        <v>2</v>
      </c>
      <c r="B12" s="24"/>
      <c r="C12" s="106" t="s">
        <v>54</v>
      </c>
      <c r="D12" s="24">
        <v>0</v>
      </c>
      <c r="E12" s="123">
        <v>0</v>
      </c>
      <c r="F12" s="124">
        <v>0</v>
      </c>
      <c r="G12" s="104" t="s">
        <v>53</v>
      </c>
      <c r="H12" s="104"/>
      <c r="I12" s="24">
        <v>0</v>
      </c>
      <c r="J12" s="123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3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86">
        <v>3</v>
      </c>
      <c r="B13" s="24"/>
      <c r="C13" s="106" t="s">
        <v>55</v>
      </c>
      <c r="D13" s="24">
        <v>8</v>
      </c>
      <c r="E13" s="123">
        <v>0</v>
      </c>
      <c r="F13" s="124">
        <v>1</v>
      </c>
      <c r="G13" s="104" t="s">
        <v>53</v>
      </c>
      <c r="H13" s="104"/>
      <c r="I13" s="24">
        <v>1</v>
      </c>
      <c r="J13" s="123">
        <f>N13*0.05</f>
        <v>0.10500000000000004</v>
      </c>
      <c r="K13" s="124">
        <f>N13-J13</f>
        <v>1.9950000000000006</v>
      </c>
      <c r="L13" s="104" t="s">
        <v>53</v>
      </c>
      <c r="M13" s="104"/>
      <c r="N13" s="123">
        <v>2.1000000000000005</v>
      </c>
      <c r="O13" s="123">
        <f>S13*0.05</f>
        <v>0.10500000000000004</v>
      </c>
      <c r="P13" s="124">
        <f>S13-O13</f>
        <v>1.9950000000000006</v>
      </c>
      <c r="Q13" s="104" t="s">
        <v>53</v>
      </c>
      <c r="R13" s="123"/>
      <c r="S13" s="123">
        <v>2.1000000000000005</v>
      </c>
      <c r="T13" s="123">
        <f>X13*0.05</f>
        <v>0.14</v>
      </c>
      <c r="U13" s="123">
        <f>X13-T13</f>
        <v>2.66</v>
      </c>
      <c r="V13" s="104" t="s">
        <v>53</v>
      </c>
      <c r="W13" s="123"/>
      <c r="X13" s="126">
        <v>2.8</v>
      </c>
      <c r="Y13" s="123">
        <f>SUM(X13,S13,N13,I13)</f>
        <v>8.000000000000002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86">
        <v>4</v>
      </c>
      <c r="B14" s="24"/>
      <c r="C14" s="106" t="s">
        <v>56</v>
      </c>
      <c r="D14" s="24">
        <v>4</v>
      </c>
      <c r="E14" s="123">
        <v>0</v>
      </c>
      <c r="F14" s="124">
        <v>2</v>
      </c>
      <c r="G14" s="104" t="s">
        <v>53</v>
      </c>
      <c r="H14" s="104"/>
      <c r="I14" s="24">
        <v>2</v>
      </c>
      <c r="J14" s="123">
        <f>N14*0.05</f>
        <v>0.030000000000000006</v>
      </c>
      <c r="K14" s="124">
        <f>N14-J14</f>
        <v>0.5700000000000001</v>
      </c>
      <c r="L14" s="104" t="s">
        <v>53</v>
      </c>
      <c r="M14" s="104"/>
      <c r="N14" s="123">
        <v>0.6000000000000001</v>
      </c>
      <c r="O14" s="123">
        <f>S14*0.05</f>
        <v>0.030000000000000006</v>
      </c>
      <c r="P14" s="124">
        <f>S14-O14</f>
        <v>0.5700000000000001</v>
      </c>
      <c r="Q14" s="104" t="s">
        <v>53</v>
      </c>
      <c r="R14" s="123"/>
      <c r="S14" s="123">
        <v>0.6000000000000001</v>
      </c>
      <c r="T14" s="123">
        <f>X14*0.05</f>
        <v>0.04000000000000001</v>
      </c>
      <c r="U14" s="123">
        <f>X14-T14</f>
        <v>0.76</v>
      </c>
      <c r="V14" s="104" t="s">
        <v>53</v>
      </c>
      <c r="W14" s="123"/>
      <c r="X14" s="126">
        <v>0.8</v>
      </c>
      <c r="Y14" s="123">
        <f>SUM(X14,S14,N14,I14)</f>
        <v>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86">
        <v>5</v>
      </c>
      <c r="B15" s="24"/>
      <c r="C15" s="106" t="s">
        <v>57</v>
      </c>
      <c r="D15" s="24">
        <v>0</v>
      </c>
      <c r="E15" s="123">
        <v>0</v>
      </c>
      <c r="F15" s="124">
        <v>0</v>
      </c>
      <c r="G15" s="104" t="s">
        <v>53</v>
      </c>
      <c r="H15" s="104"/>
      <c r="I15" s="24">
        <v>0</v>
      </c>
      <c r="J15" s="123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3">
        <f>X15*0.05</f>
        <v>0</v>
      </c>
      <c r="U15" s="123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86">
        <v>6</v>
      </c>
      <c r="B16" s="24"/>
      <c r="C16" s="106" t="s">
        <v>58</v>
      </c>
      <c r="D16" s="24">
        <v>0</v>
      </c>
      <c r="E16" s="123">
        <v>0</v>
      </c>
      <c r="F16" s="124">
        <v>0</v>
      </c>
      <c r="G16" s="104" t="s">
        <v>53</v>
      </c>
      <c r="H16" s="104"/>
      <c r="I16" s="24">
        <v>0</v>
      </c>
      <c r="J16" s="123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3">
        <f>X16*0.05</f>
        <v>0</v>
      </c>
      <c r="U16" s="123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86">
        <v>7</v>
      </c>
      <c r="B17" s="24"/>
      <c r="C17" s="106" t="s">
        <v>59</v>
      </c>
      <c r="D17" s="24">
        <v>283</v>
      </c>
      <c r="E17" s="123">
        <v>5</v>
      </c>
      <c r="F17" s="124">
        <v>104</v>
      </c>
      <c r="G17" s="104" t="s">
        <v>53</v>
      </c>
      <c r="H17" s="104"/>
      <c r="I17" s="24">
        <v>109</v>
      </c>
      <c r="J17" s="123">
        <f>N17*0.05</f>
        <v>2.6100000000000008</v>
      </c>
      <c r="K17" s="124">
        <f>N17-J17</f>
        <v>49.59000000000001</v>
      </c>
      <c r="L17" s="104" t="s">
        <v>53</v>
      </c>
      <c r="M17" s="104"/>
      <c r="N17" s="123">
        <v>52.20000000000001</v>
      </c>
      <c r="O17" s="123">
        <f>S17*0.05</f>
        <v>2.6100000000000008</v>
      </c>
      <c r="P17" s="124">
        <f>S17-O17</f>
        <v>49.59000000000001</v>
      </c>
      <c r="Q17" s="104" t="s">
        <v>53</v>
      </c>
      <c r="R17" s="123"/>
      <c r="S17" s="123">
        <v>52.20000000000001</v>
      </c>
      <c r="T17" s="123">
        <f>X17*0.05</f>
        <v>3.4800000000000004</v>
      </c>
      <c r="U17" s="123">
        <f>X17-T17</f>
        <v>66.12</v>
      </c>
      <c r="V17" s="104" t="s">
        <v>53</v>
      </c>
      <c r="W17" s="123"/>
      <c r="X17" s="126">
        <v>69.60000000000001</v>
      </c>
      <c r="Y17" s="123">
        <f>SUM(X17,S17,N17,I17)</f>
        <v>283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86">
        <v>8</v>
      </c>
      <c r="B18" s="24"/>
      <c r="C18" s="106" t="s">
        <v>60</v>
      </c>
      <c r="D18" s="24">
        <v>0</v>
      </c>
      <c r="E18" s="123">
        <v>0</v>
      </c>
      <c r="F18" s="124">
        <v>0</v>
      </c>
      <c r="G18" s="104" t="s">
        <v>53</v>
      </c>
      <c r="H18" s="104"/>
      <c r="I18" s="24">
        <v>0</v>
      </c>
      <c r="J18" s="123">
        <f>N18*0.05</f>
        <v>0</v>
      </c>
      <c r="K18" s="124">
        <f>N18-J18</f>
        <v>0</v>
      </c>
      <c r="L18" s="104" t="s">
        <v>53</v>
      </c>
      <c r="M18" s="104"/>
      <c r="N18" s="123">
        <v>0</v>
      </c>
      <c r="O18" s="123">
        <f>S18*0.05</f>
        <v>0</v>
      </c>
      <c r="P18" s="124">
        <f>S18-O18</f>
        <v>0</v>
      </c>
      <c r="Q18" s="104" t="s">
        <v>53</v>
      </c>
      <c r="R18" s="123"/>
      <c r="S18" s="123">
        <v>0</v>
      </c>
      <c r="T18" s="123">
        <f>X18*0.05</f>
        <v>0</v>
      </c>
      <c r="U18" s="123">
        <f>X18-T18</f>
        <v>0</v>
      </c>
      <c r="V18" s="104" t="s">
        <v>53</v>
      </c>
      <c r="W18" s="123"/>
      <c r="X18" s="126">
        <v>0</v>
      </c>
      <c r="Y18" s="123">
        <f>SUM(X18,S18,N18,I18)</f>
        <v>0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86">
        <v>9</v>
      </c>
      <c r="B19" s="24"/>
      <c r="C19" s="106" t="s">
        <v>61</v>
      </c>
      <c r="D19" s="24">
        <v>0</v>
      </c>
      <c r="E19" s="123">
        <v>0</v>
      </c>
      <c r="F19" s="124">
        <v>0</v>
      </c>
      <c r="G19" s="104" t="s">
        <v>53</v>
      </c>
      <c r="H19" s="104"/>
      <c r="I19" s="24">
        <v>0</v>
      </c>
      <c r="J19" s="123">
        <f>N19*0.05</f>
        <v>0</v>
      </c>
      <c r="K19" s="124">
        <f>N19-J19</f>
        <v>0</v>
      </c>
      <c r="L19" s="104" t="s">
        <v>53</v>
      </c>
      <c r="M19" s="104"/>
      <c r="N19" s="123">
        <v>0</v>
      </c>
      <c r="O19" s="123">
        <f>S19*0.05</f>
        <v>0</v>
      </c>
      <c r="P19" s="124">
        <f>S19-O19</f>
        <v>0</v>
      </c>
      <c r="Q19" s="104" t="s">
        <v>53</v>
      </c>
      <c r="R19" s="123"/>
      <c r="S19" s="123">
        <v>0</v>
      </c>
      <c r="T19" s="123">
        <f>X19*0.05</f>
        <v>0</v>
      </c>
      <c r="U19" s="123">
        <f>X19-T19</f>
        <v>0</v>
      </c>
      <c r="V19" s="104" t="s">
        <v>53</v>
      </c>
      <c r="W19" s="123"/>
      <c r="X19" s="126">
        <v>0</v>
      </c>
      <c r="Y19" s="123">
        <f>SUM(X19,S19,N19,I19)</f>
        <v>0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86">
        <v>10</v>
      </c>
      <c r="B20" s="24"/>
      <c r="C20" s="106" t="s">
        <v>62</v>
      </c>
      <c r="D20" s="24">
        <v>4</v>
      </c>
      <c r="E20" s="123">
        <v>0</v>
      </c>
      <c r="F20" s="124">
        <v>2</v>
      </c>
      <c r="G20" s="104" t="s">
        <v>53</v>
      </c>
      <c r="H20" s="104"/>
      <c r="I20" s="24">
        <v>2</v>
      </c>
      <c r="J20" s="123">
        <f>N20*0.05</f>
        <v>0.030000000000000006</v>
      </c>
      <c r="K20" s="124">
        <f>N20-J20</f>
        <v>0.5700000000000001</v>
      </c>
      <c r="L20" s="104" t="s">
        <v>53</v>
      </c>
      <c r="M20" s="104"/>
      <c r="N20" s="123">
        <v>0.6000000000000001</v>
      </c>
      <c r="O20" s="123">
        <f>S20*0.05</f>
        <v>0.030000000000000006</v>
      </c>
      <c r="P20" s="124">
        <f>S20-O20</f>
        <v>0.5700000000000001</v>
      </c>
      <c r="Q20" s="104" t="s">
        <v>53</v>
      </c>
      <c r="R20" s="123"/>
      <c r="S20" s="123">
        <v>0.6000000000000001</v>
      </c>
      <c r="T20" s="123">
        <f>X20*0.05</f>
        <v>0.04000000000000001</v>
      </c>
      <c r="U20" s="123">
        <f>X20-T20</f>
        <v>0.76</v>
      </c>
      <c r="V20" s="104" t="s">
        <v>53</v>
      </c>
      <c r="W20" s="123"/>
      <c r="X20" s="126">
        <v>0.8</v>
      </c>
      <c r="Y20" s="123">
        <f>SUM(X20,S20,N20,I20)</f>
        <v>4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86">
        <v>11</v>
      </c>
      <c r="B21" s="24"/>
      <c r="C21" s="106" t="s">
        <v>63</v>
      </c>
      <c r="D21" s="24">
        <v>0</v>
      </c>
      <c r="E21" s="123">
        <v>0</v>
      </c>
      <c r="F21" s="124">
        <v>0</v>
      </c>
      <c r="G21" s="104" t="s">
        <v>53</v>
      </c>
      <c r="H21" s="104"/>
      <c r="I21" s="24">
        <v>0</v>
      </c>
      <c r="J21" s="123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3">
        <f>X21*0.05</f>
        <v>0</v>
      </c>
      <c r="U21" s="123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86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>
        <v>0</v>
      </c>
      <c r="J22" s="123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62"/>
      <c r="S22" s="123">
        <v>0</v>
      </c>
      <c r="T22" s="123">
        <f>X22*0.05</f>
        <v>0</v>
      </c>
      <c r="U22" s="123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86">
        <v>13</v>
      </c>
      <c r="B23" s="33"/>
      <c r="C23" s="61" t="s">
        <v>65</v>
      </c>
      <c r="D23" s="33">
        <v>2</v>
      </c>
      <c r="E23" s="62">
        <v>0</v>
      </c>
      <c r="F23" s="63">
        <v>1</v>
      </c>
      <c r="G23" s="64" t="s">
        <v>53</v>
      </c>
      <c r="H23" s="70"/>
      <c r="I23" s="33">
        <v>1</v>
      </c>
      <c r="J23" s="123">
        <f>N23*0.05</f>
        <v>0.015000000000000003</v>
      </c>
      <c r="K23" s="124">
        <f>N23-J23</f>
        <v>0.28500000000000003</v>
      </c>
      <c r="L23" s="64" t="s">
        <v>53</v>
      </c>
      <c r="M23" s="70"/>
      <c r="N23" s="123">
        <v>0.30000000000000004</v>
      </c>
      <c r="O23" s="123">
        <f>S23*0.05</f>
        <v>0.015000000000000003</v>
      </c>
      <c r="P23" s="124">
        <f>S23-O23</f>
        <v>0.28500000000000003</v>
      </c>
      <c r="Q23" s="64" t="s">
        <v>53</v>
      </c>
      <c r="R23" s="62"/>
      <c r="S23" s="123">
        <v>0.30000000000000004</v>
      </c>
      <c r="T23" s="123">
        <f>X23*0.05</f>
        <v>0.020000000000000004</v>
      </c>
      <c r="U23" s="123">
        <f>X23-T23</f>
        <v>0.38</v>
      </c>
      <c r="V23" s="64" t="s">
        <v>53</v>
      </c>
      <c r="W23" s="62"/>
      <c r="X23" s="126">
        <v>0.4</v>
      </c>
      <c r="Y23" s="123">
        <f>SUM(X23,S23,N23,I23)</f>
        <v>2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86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>
        <v>0</v>
      </c>
      <c r="J24" s="123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3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86">
        <v>15</v>
      </c>
      <c r="B25" s="33"/>
      <c r="C25" s="61" t="s">
        <v>67</v>
      </c>
      <c r="D25" s="33">
        <v>4</v>
      </c>
      <c r="E25" s="62">
        <v>0</v>
      </c>
      <c r="F25" s="63">
        <v>0</v>
      </c>
      <c r="G25" s="64" t="s">
        <v>53</v>
      </c>
      <c r="H25" s="70"/>
      <c r="I25" s="33">
        <v>0</v>
      </c>
      <c r="J25" s="123">
        <f>N25*0.05</f>
        <v>0.06000000000000001</v>
      </c>
      <c r="K25" s="124">
        <f>N25-J25</f>
        <v>1.1400000000000001</v>
      </c>
      <c r="L25" s="64" t="s">
        <v>53</v>
      </c>
      <c r="M25" s="70"/>
      <c r="N25" s="123">
        <v>1.2000000000000002</v>
      </c>
      <c r="O25" s="123">
        <f>S25*0.05</f>
        <v>0.06000000000000001</v>
      </c>
      <c r="P25" s="124">
        <f>S25-O25</f>
        <v>1.1400000000000001</v>
      </c>
      <c r="Q25" s="64" t="s">
        <v>53</v>
      </c>
      <c r="R25" s="62"/>
      <c r="S25" s="123">
        <v>1.2000000000000002</v>
      </c>
      <c r="T25" s="123">
        <f>X25*0.05</f>
        <v>0.08000000000000002</v>
      </c>
      <c r="U25" s="123">
        <f>X25-T25</f>
        <v>1.52</v>
      </c>
      <c r="V25" s="64" t="s">
        <v>53</v>
      </c>
      <c r="W25" s="62"/>
      <c r="X25" s="126">
        <v>1.6</v>
      </c>
      <c r="Y25" s="123">
        <f>SUM(X25,S25,N25,I25)</f>
        <v>4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86">
        <v>16</v>
      </c>
      <c r="B26" s="33"/>
      <c r="C26" s="61" t="s">
        <v>68</v>
      </c>
      <c r="D26" s="33">
        <v>152</v>
      </c>
      <c r="E26" s="62">
        <v>4</v>
      </c>
      <c r="F26" s="63">
        <v>68</v>
      </c>
      <c r="G26" s="64" t="s">
        <v>53</v>
      </c>
      <c r="H26" s="70"/>
      <c r="I26" s="33">
        <v>72</v>
      </c>
      <c r="J26" s="123">
        <f>N26*0.05</f>
        <v>1.2000000000000002</v>
      </c>
      <c r="K26" s="124">
        <f>N26-J26</f>
        <v>22.800000000000004</v>
      </c>
      <c r="L26" s="64" t="s">
        <v>53</v>
      </c>
      <c r="M26" s="70"/>
      <c r="N26" s="123">
        <v>24.000000000000004</v>
      </c>
      <c r="O26" s="123">
        <f>S26*0.05</f>
        <v>1.2000000000000002</v>
      </c>
      <c r="P26" s="124">
        <f>S26-O26</f>
        <v>22.800000000000004</v>
      </c>
      <c r="Q26" s="64" t="s">
        <v>53</v>
      </c>
      <c r="R26" s="62"/>
      <c r="S26" s="123">
        <v>24.000000000000004</v>
      </c>
      <c r="T26" s="123">
        <f>X26*0.05</f>
        <v>1.6</v>
      </c>
      <c r="U26" s="123">
        <f>X26-T26</f>
        <v>30.4</v>
      </c>
      <c r="V26" s="64" t="s">
        <v>53</v>
      </c>
      <c r="W26" s="62"/>
      <c r="X26" s="126">
        <v>32</v>
      </c>
      <c r="Y26" s="123">
        <f>SUM(X26,S26,N26,I26)</f>
        <v>152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86">
        <v>17</v>
      </c>
      <c r="B27" s="33"/>
      <c r="C27" s="61" t="s">
        <v>69</v>
      </c>
      <c r="D27" s="33">
        <v>4</v>
      </c>
      <c r="E27" s="62">
        <v>0</v>
      </c>
      <c r="F27" s="63">
        <v>2</v>
      </c>
      <c r="G27" s="64" t="s">
        <v>53</v>
      </c>
      <c r="H27" s="70"/>
      <c r="I27" s="33">
        <v>2</v>
      </c>
      <c r="J27" s="123">
        <f>N27*0.05</f>
        <v>0.030000000000000006</v>
      </c>
      <c r="K27" s="124">
        <f>N27-J27</f>
        <v>0.5700000000000001</v>
      </c>
      <c r="L27" s="64" t="s">
        <v>53</v>
      </c>
      <c r="M27" s="70"/>
      <c r="N27" s="123">
        <v>0.6000000000000001</v>
      </c>
      <c r="O27" s="123">
        <f>S27*0.05</f>
        <v>0.030000000000000006</v>
      </c>
      <c r="P27" s="124">
        <f>S27-O27</f>
        <v>0.5700000000000001</v>
      </c>
      <c r="Q27" s="64" t="s">
        <v>53</v>
      </c>
      <c r="R27" s="62"/>
      <c r="S27" s="123">
        <v>0.6000000000000001</v>
      </c>
      <c r="T27" s="123">
        <f>X27*0.05</f>
        <v>0.04000000000000001</v>
      </c>
      <c r="U27" s="123">
        <f>X27-T27</f>
        <v>0.76</v>
      </c>
      <c r="V27" s="64" t="s">
        <v>53</v>
      </c>
      <c r="W27" s="62"/>
      <c r="X27" s="126">
        <v>0.8</v>
      </c>
      <c r="Y27" s="123">
        <f>SUM(X27,S27,N27,I27)</f>
        <v>4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86">
        <v>18</v>
      </c>
      <c r="B28" s="33"/>
      <c r="C28" s="61" t="s">
        <v>70</v>
      </c>
      <c r="D28" s="33">
        <v>0</v>
      </c>
      <c r="E28" s="62">
        <v>0</v>
      </c>
      <c r="F28" s="63">
        <v>0</v>
      </c>
      <c r="G28" s="64" t="s">
        <v>53</v>
      </c>
      <c r="H28" s="70"/>
      <c r="I28" s="33">
        <v>0</v>
      </c>
      <c r="J28" s="123">
        <f>N28*0.05</f>
        <v>0</v>
      </c>
      <c r="K28" s="124">
        <f>N28-J28</f>
        <v>0</v>
      </c>
      <c r="L28" s="64" t="s">
        <v>53</v>
      </c>
      <c r="M28" s="70"/>
      <c r="N28" s="123">
        <v>0</v>
      </c>
      <c r="O28" s="123">
        <f>S28*0.05</f>
        <v>0</v>
      </c>
      <c r="P28" s="124">
        <f>S28-O28</f>
        <v>0</v>
      </c>
      <c r="Q28" s="64" t="s">
        <v>53</v>
      </c>
      <c r="R28" s="62"/>
      <c r="S28" s="123">
        <v>0</v>
      </c>
      <c r="T28" s="123">
        <f>X28*0.05</f>
        <v>0</v>
      </c>
      <c r="U28" s="123">
        <f>X28-T28</f>
        <v>0</v>
      </c>
      <c r="V28" s="64" t="s">
        <v>53</v>
      </c>
      <c r="W28" s="62"/>
      <c r="X28" s="126">
        <v>0</v>
      </c>
      <c r="Y28" s="123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86">
        <v>19</v>
      </c>
      <c r="B29" s="33"/>
      <c r="C29" s="61" t="s">
        <v>71</v>
      </c>
      <c r="D29" s="33">
        <v>5</v>
      </c>
      <c r="E29" s="62">
        <v>0</v>
      </c>
      <c r="F29" s="63">
        <v>3</v>
      </c>
      <c r="G29" s="64" t="s">
        <v>53</v>
      </c>
      <c r="H29" s="70"/>
      <c r="I29" s="33">
        <v>3</v>
      </c>
      <c r="J29" s="123">
        <f>N29*0.05</f>
        <v>0.030000000000000006</v>
      </c>
      <c r="K29" s="124">
        <f>N29-J29</f>
        <v>0.5700000000000001</v>
      </c>
      <c r="L29" s="64" t="s">
        <v>53</v>
      </c>
      <c r="M29" s="70"/>
      <c r="N29" s="123">
        <v>0.6000000000000001</v>
      </c>
      <c r="O29" s="123">
        <f>S29*0.05</f>
        <v>0.030000000000000006</v>
      </c>
      <c r="P29" s="124">
        <f>S29-O29</f>
        <v>0.5700000000000001</v>
      </c>
      <c r="Q29" s="64" t="s">
        <v>53</v>
      </c>
      <c r="R29" s="62"/>
      <c r="S29" s="123">
        <v>0.6000000000000001</v>
      </c>
      <c r="T29" s="123">
        <f>X29*0.05</f>
        <v>0.04000000000000001</v>
      </c>
      <c r="U29" s="123">
        <f>X29-T29</f>
        <v>0.76</v>
      </c>
      <c r="V29" s="64" t="s">
        <v>53</v>
      </c>
      <c r="W29" s="62"/>
      <c r="X29" s="126">
        <v>0.8</v>
      </c>
      <c r="Y29" s="123">
        <f>SUM(X29,S29,N29,I29)</f>
        <v>5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86">
        <v>20</v>
      </c>
      <c r="B30" s="33"/>
      <c r="C30" s="61" t="s">
        <v>72</v>
      </c>
      <c r="D30" s="33">
        <v>3</v>
      </c>
      <c r="E30" s="62">
        <v>0</v>
      </c>
      <c r="F30" s="63">
        <v>1</v>
      </c>
      <c r="G30" s="64" t="s">
        <v>53</v>
      </c>
      <c r="H30" s="70"/>
      <c r="I30" s="33">
        <v>1</v>
      </c>
      <c r="J30" s="123">
        <f>N30*0.05</f>
        <v>0.030000000000000006</v>
      </c>
      <c r="K30" s="124">
        <f>N30-J30</f>
        <v>0.5700000000000001</v>
      </c>
      <c r="L30" s="64" t="s">
        <v>53</v>
      </c>
      <c r="M30" s="70"/>
      <c r="N30" s="123">
        <v>0.6000000000000001</v>
      </c>
      <c r="O30" s="123">
        <f>S30*0.05</f>
        <v>0.030000000000000006</v>
      </c>
      <c r="P30" s="124">
        <f>S30-O30</f>
        <v>0.5700000000000001</v>
      </c>
      <c r="Q30" s="64" t="s">
        <v>53</v>
      </c>
      <c r="R30" s="62"/>
      <c r="S30" s="123">
        <v>0.6000000000000001</v>
      </c>
      <c r="T30" s="123">
        <f>X30*0.05</f>
        <v>0.04000000000000001</v>
      </c>
      <c r="U30" s="123">
        <f>X30-T30</f>
        <v>0.76</v>
      </c>
      <c r="V30" s="64" t="s">
        <v>53</v>
      </c>
      <c r="W30" s="62"/>
      <c r="X30" s="126">
        <v>0.8</v>
      </c>
      <c r="Y30" s="123">
        <f>SUM(X30,S30,N30,I30)</f>
        <v>3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86">
        <v>21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>
        <v>0</v>
      </c>
      <c r="J31" s="123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3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86">
        <v>22</v>
      </c>
      <c r="B32" s="33"/>
      <c r="C32" s="61" t="s">
        <v>74</v>
      </c>
      <c r="D32" s="33">
        <v>3</v>
      </c>
      <c r="E32" s="62">
        <v>0</v>
      </c>
      <c r="F32" s="63">
        <v>1</v>
      </c>
      <c r="G32" s="64" t="s">
        <v>53</v>
      </c>
      <c r="H32" s="70"/>
      <c r="I32" s="33">
        <v>1</v>
      </c>
      <c r="J32" s="123">
        <f>N32*0.05</f>
        <v>0.030000000000000006</v>
      </c>
      <c r="K32" s="124">
        <f>N32-J32</f>
        <v>0.5700000000000001</v>
      </c>
      <c r="L32" s="64" t="s">
        <v>53</v>
      </c>
      <c r="M32" s="70"/>
      <c r="N32" s="123">
        <v>0.6000000000000001</v>
      </c>
      <c r="O32" s="123">
        <f>S32*0.05</f>
        <v>0.030000000000000006</v>
      </c>
      <c r="P32" s="124">
        <f>S32-O32</f>
        <v>0.5700000000000001</v>
      </c>
      <c r="Q32" s="64" t="s">
        <v>53</v>
      </c>
      <c r="R32" s="62"/>
      <c r="S32" s="123">
        <v>0.6000000000000001</v>
      </c>
      <c r="T32" s="123">
        <f>X32*0.05</f>
        <v>0.04000000000000001</v>
      </c>
      <c r="U32" s="123">
        <f>X32-T32</f>
        <v>0.76</v>
      </c>
      <c r="V32" s="64" t="s">
        <v>53</v>
      </c>
      <c r="W32" s="62"/>
      <c r="X32" s="126">
        <v>0.8</v>
      </c>
      <c r="Y32" s="123">
        <f>SUM(X32,S32,N32,I32)</f>
        <v>3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86">
        <v>23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>
        <v>0</v>
      </c>
      <c r="J33" s="123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3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86">
        <v>24</v>
      </c>
      <c r="B34" s="33"/>
      <c r="C34" s="61" t="s">
        <v>76</v>
      </c>
      <c r="D34" s="33">
        <v>1</v>
      </c>
      <c r="E34" s="62">
        <v>0</v>
      </c>
      <c r="F34" s="63">
        <v>0</v>
      </c>
      <c r="G34" s="64" t="s">
        <v>53</v>
      </c>
      <c r="H34" s="70"/>
      <c r="I34" s="33">
        <v>0</v>
      </c>
      <c r="J34" s="123">
        <f>N34*0.05</f>
        <v>0.015000000000000003</v>
      </c>
      <c r="K34" s="124">
        <f>N34-J34</f>
        <v>0.28500000000000003</v>
      </c>
      <c r="L34" s="64" t="s">
        <v>53</v>
      </c>
      <c r="M34" s="70"/>
      <c r="N34" s="123">
        <v>0.30000000000000004</v>
      </c>
      <c r="O34" s="123">
        <f>S34*0.05</f>
        <v>0.015000000000000003</v>
      </c>
      <c r="P34" s="124">
        <f>S34-O34</f>
        <v>0.28500000000000003</v>
      </c>
      <c r="Q34" s="64" t="s">
        <v>53</v>
      </c>
      <c r="R34" s="62"/>
      <c r="S34" s="123">
        <v>0.30000000000000004</v>
      </c>
      <c r="T34" s="123">
        <f>X34*0.05</f>
        <v>0.020000000000000004</v>
      </c>
      <c r="U34" s="123">
        <f>X34-T34</f>
        <v>0.38</v>
      </c>
      <c r="V34" s="64" t="s">
        <v>53</v>
      </c>
      <c r="W34" s="62"/>
      <c r="X34" s="126">
        <v>0.4</v>
      </c>
      <c r="Y34" s="123">
        <f>SUM(X34,S34,N34,I34)</f>
        <v>1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86">
        <v>25</v>
      </c>
      <c r="B35" s="33"/>
      <c r="C35" s="61" t="s">
        <v>77</v>
      </c>
      <c r="D35" s="33">
        <v>2</v>
      </c>
      <c r="E35" s="62">
        <v>0</v>
      </c>
      <c r="F35" s="63">
        <v>2</v>
      </c>
      <c r="G35" s="64" t="s">
        <v>53</v>
      </c>
      <c r="H35" s="70"/>
      <c r="I35" s="33">
        <v>2</v>
      </c>
      <c r="J35" s="123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62"/>
      <c r="S35" s="123">
        <v>0</v>
      </c>
      <c r="T35" s="123">
        <f>X35*0.05</f>
        <v>0</v>
      </c>
      <c r="U35" s="123">
        <f>X35-T35</f>
        <v>0</v>
      </c>
      <c r="V35" s="64" t="s">
        <v>53</v>
      </c>
      <c r="W35" s="62"/>
      <c r="X35" s="126">
        <v>0</v>
      </c>
      <c r="Y35" s="123">
        <f>SUM(X35,S35,N35,I35)</f>
        <v>2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86">
        <v>26</v>
      </c>
      <c r="B36" s="33"/>
      <c r="C36" s="61" t="s">
        <v>78</v>
      </c>
      <c r="D36" s="33">
        <v>3</v>
      </c>
      <c r="E36" s="62">
        <v>0</v>
      </c>
      <c r="F36" s="63">
        <v>1</v>
      </c>
      <c r="G36" s="64" t="s">
        <v>53</v>
      </c>
      <c r="H36" s="70"/>
      <c r="I36" s="33">
        <v>1</v>
      </c>
      <c r="J36" s="123">
        <f>N36*0.05</f>
        <v>0.030000000000000006</v>
      </c>
      <c r="K36" s="124">
        <f>N36-J36</f>
        <v>0.5700000000000001</v>
      </c>
      <c r="L36" s="64" t="s">
        <v>53</v>
      </c>
      <c r="M36" s="70"/>
      <c r="N36" s="123">
        <v>0.6000000000000001</v>
      </c>
      <c r="O36" s="123">
        <f>S36*0.05</f>
        <v>0.030000000000000006</v>
      </c>
      <c r="P36" s="124">
        <f>S36-O36</f>
        <v>0.5700000000000001</v>
      </c>
      <c r="Q36" s="64" t="s">
        <v>53</v>
      </c>
      <c r="R36" s="62"/>
      <c r="S36" s="123">
        <v>0.6000000000000001</v>
      </c>
      <c r="T36" s="123">
        <f>X36*0.05</f>
        <v>0.04000000000000001</v>
      </c>
      <c r="U36" s="123">
        <f>X36-T36</f>
        <v>0.76</v>
      </c>
      <c r="V36" s="64" t="s">
        <v>53</v>
      </c>
      <c r="W36" s="62"/>
      <c r="X36" s="126">
        <v>0.8</v>
      </c>
      <c r="Y36" s="123">
        <f>SUM(X36,S36,N36,I36)</f>
        <v>3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86">
        <v>27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>
        <v>0</v>
      </c>
      <c r="J37" s="123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3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86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>
        <v>0</v>
      </c>
      <c r="J38" s="123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3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86">
        <v>29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>
        <v>0</v>
      </c>
      <c r="J39" s="123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3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86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>
        <v>0</v>
      </c>
      <c r="J40" s="123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3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86">
        <v>31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>
        <v>0</v>
      </c>
      <c r="J41" s="123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3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86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>
        <v>0</v>
      </c>
      <c r="J42" s="123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3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86">
        <v>33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>
        <v>0</v>
      </c>
      <c r="J43" s="123">
        <f>N43*0.05</f>
        <v>0</v>
      </c>
      <c r="K43" s="124">
        <f>N43-J43</f>
        <v>0</v>
      </c>
      <c r="L43" s="64" t="s">
        <v>53</v>
      </c>
      <c r="M43" s="33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3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86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>
        <v>0</v>
      </c>
      <c r="J44" s="123">
        <f>N44*0.05</f>
        <v>0</v>
      </c>
      <c r="K44" s="124">
        <f>N44-J44</f>
        <v>0</v>
      </c>
      <c r="L44" s="64" t="s">
        <v>53</v>
      </c>
      <c r="M44" s="33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3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86">
        <v>35</v>
      </c>
      <c r="B45" s="33"/>
      <c r="C45" s="61" t="s">
        <v>87</v>
      </c>
      <c r="D45" s="33"/>
      <c r="E45" s="62"/>
      <c r="F45" s="63"/>
      <c r="G45" s="64"/>
      <c r="H45" s="33"/>
      <c r="I45" s="33"/>
      <c r="J45" s="123">
        <f>N45*0.05</f>
        <v>0</v>
      </c>
      <c r="K45" s="124">
        <f>N45-J45</f>
        <v>0</v>
      </c>
      <c r="L45" s="64"/>
      <c r="M45" s="33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3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86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>
        <v>0</v>
      </c>
      <c r="J46" s="123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3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86">
        <v>37</v>
      </c>
      <c r="B47" s="33"/>
      <c r="C47" s="61" t="s">
        <v>89</v>
      </c>
      <c r="D47" s="33">
        <v>0</v>
      </c>
      <c r="E47" s="62">
        <v>0</v>
      </c>
      <c r="F47" s="63">
        <v>0</v>
      </c>
      <c r="G47" s="64" t="s">
        <v>53</v>
      </c>
      <c r="H47" s="70"/>
      <c r="I47" s="33">
        <v>0</v>
      </c>
      <c r="J47" s="123">
        <f>N47*0.05</f>
        <v>0</v>
      </c>
      <c r="K47" s="124">
        <f>N47-J47</f>
        <v>0</v>
      </c>
      <c r="L47" s="64" t="s">
        <v>53</v>
      </c>
      <c r="M47" s="70"/>
      <c r="N47" s="123">
        <v>0</v>
      </c>
      <c r="O47" s="123">
        <f>S47*0.05</f>
        <v>0</v>
      </c>
      <c r="P47" s="124">
        <f>S47-O47</f>
        <v>0</v>
      </c>
      <c r="Q47" s="64" t="s">
        <v>53</v>
      </c>
      <c r="R47" s="62"/>
      <c r="S47" s="123">
        <v>0</v>
      </c>
      <c r="T47" s="123">
        <f>X47*0.05</f>
        <v>0</v>
      </c>
      <c r="U47" s="123">
        <f>X47-T47</f>
        <v>0</v>
      </c>
      <c r="V47" s="64" t="s">
        <v>53</v>
      </c>
      <c r="W47" s="62"/>
      <c r="X47" s="126">
        <v>0</v>
      </c>
      <c r="Y47" s="123">
        <f>SUM(X47,S47,N47,I47)</f>
        <v>0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86">
        <v>38</v>
      </c>
      <c r="B48" s="45"/>
      <c r="C48" s="61" t="s">
        <v>90</v>
      </c>
      <c r="D48" s="33">
        <v>836</v>
      </c>
      <c r="E48" s="62">
        <v>19</v>
      </c>
      <c r="F48" s="63">
        <v>364</v>
      </c>
      <c r="G48" s="64" t="s">
        <v>53</v>
      </c>
      <c r="H48" s="45"/>
      <c r="I48" s="45">
        <v>383</v>
      </c>
      <c r="J48" s="123">
        <f>N48*0.05</f>
        <v>6.795000000000002</v>
      </c>
      <c r="K48" s="124">
        <f>N48-J48</f>
        <v>129.10500000000002</v>
      </c>
      <c r="L48" s="64" t="s">
        <v>53</v>
      </c>
      <c r="M48" s="45"/>
      <c r="N48" s="123">
        <v>135.90000000000003</v>
      </c>
      <c r="O48" s="123">
        <f>S48*0.05</f>
        <v>6.795000000000002</v>
      </c>
      <c r="P48" s="124">
        <f>S48-O48</f>
        <v>129.10500000000002</v>
      </c>
      <c r="Q48" s="64" t="s">
        <v>53</v>
      </c>
      <c r="R48" s="62"/>
      <c r="S48" s="123">
        <v>135.90000000000003</v>
      </c>
      <c r="T48" s="123">
        <f>X48*0.05</f>
        <v>9.06</v>
      </c>
      <c r="U48" s="123">
        <f>X48-T48</f>
        <v>172.14000000000001</v>
      </c>
      <c r="V48" s="64" t="s">
        <v>53</v>
      </c>
      <c r="W48" s="62"/>
      <c r="X48" s="126">
        <v>181.2</v>
      </c>
      <c r="Y48" s="123">
        <f>SUM(X48,S48,N48,I48)</f>
        <v>836.0000000000001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45"/>
      <c r="B49" s="45"/>
      <c r="C49" s="45"/>
      <c r="D49" s="70">
        <f>SUM(D11:D48)</f>
        <v>1318</v>
      </c>
      <c r="E49" s="70">
        <f>SUM(E11:E48)</f>
        <v>28</v>
      </c>
      <c r="F49" s="70">
        <f>SUM(F11:F48)</f>
        <v>552</v>
      </c>
      <c r="G49" s="70">
        <f>SUM(G11:G48)</f>
        <v>0</v>
      </c>
      <c r="H49" s="70">
        <f>SUM(H11:H48)</f>
        <v>0</v>
      </c>
      <c r="I49" s="70">
        <f>SUM(I11:I48)</f>
        <v>580</v>
      </c>
      <c r="J49" s="70">
        <f>SUM(J11:J48)</f>
        <v>11.070000000000004</v>
      </c>
      <c r="K49" s="70">
        <f>SUM(K11:K48)</f>
        <v>210.32999999999998</v>
      </c>
      <c r="L49" s="70">
        <f>SUM(L11:L48)</f>
        <v>0</v>
      </c>
      <c r="M49" s="70">
        <f>SUM(M11:M48)</f>
        <v>0</v>
      </c>
      <c r="N49" s="70">
        <f>SUM(N11:N48)</f>
        <v>221.4</v>
      </c>
      <c r="O49" s="70">
        <f>SUM(O11:O48)</f>
        <v>11.070000000000004</v>
      </c>
      <c r="P49" s="70">
        <f>SUM(P11:P48)</f>
        <v>210.32999999999998</v>
      </c>
      <c r="Q49" s="70">
        <f>SUM(Q11:Q48)</f>
        <v>0</v>
      </c>
      <c r="R49" s="70">
        <f>SUM(R11:R48)</f>
        <v>0</v>
      </c>
      <c r="S49" s="70">
        <f>SUM(S11:S48)</f>
        <v>221.4</v>
      </c>
      <c r="T49" s="70">
        <f>SUM(T11:T48)</f>
        <v>14.76</v>
      </c>
      <c r="U49" s="70">
        <f>SUM(U11:U48)</f>
        <v>280.44</v>
      </c>
      <c r="V49" s="70">
        <f>SUM(V11:V48)</f>
        <v>0</v>
      </c>
      <c r="W49" s="70">
        <f>SUM(W11:W48)</f>
        <v>0</v>
      </c>
      <c r="X49" s="70">
        <f>SUM(X11:X48)</f>
        <v>295.20000000000005</v>
      </c>
      <c r="Y49" s="123">
        <f>SUM(X49,S49,N49,I49)</f>
        <v>1318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="75" zoomScaleNormal="75" zoomScaleSheetLayoutView="75" workbookViewId="0" topLeftCell="Q19">
      <selection activeCell="T47" sqref="T47"/>
    </sheetView>
  </sheetViews>
  <sheetFormatPr defaultColWidth="9.140625" defaultRowHeight="15"/>
  <cols>
    <col min="1" max="1" width="4.57421875" style="1" customWidth="1"/>
    <col min="2" max="2" width="10.00390625" style="1" customWidth="1"/>
    <col min="3" max="3" width="28.8515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6.28125" style="1" customWidth="1"/>
    <col min="11" max="11" width="6.14062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5.421875" style="1" customWidth="1"/>
    <col min="16" max="16" width="7.574218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6.28125" style="35" customWidth="1"/>
    <col min="21" max="21" width="7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7.8515625" style="0" customWidth="1"/>
    <col min="26" max="26" width="9.140625" style="37" customWidth="1"/>
    <col min="27" max="33" width="9.140625" style="1" customWidth="1"/>
    <col min="34" max="34" width="13.57421875" style="1" customWidth="1"/>
    <col min="35" max="16384" width="9.140625" style="1" customWidth="1"/>
  </cols>
  <sheetData>
    <row r="1" spans="1:26" ht="18.7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41" s="43" customFormat="1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9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5" customFormat="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5" customFormat="1" ht="26.25" customHeigh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 t="s">
        <v>39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5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3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5" customFormat="1" ht="27" customHeight="1">
      <c r="A7" s="48" t="s">
        <v>5</v>
      </c>
      <c r="B7" s="48" t="s">
        <v>6</v>
      </c>
      <c r="C7" s="48" t="s">
        <v>40</v>
      </c>
      <c r="D7" s="48" t="s">
        <v>41</v>
      </c>
      <c r="E7" s="49" t="s">
        <v>42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3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5" customFormat="1" ht="12.75" customHeight="1">
      <c r="A8" s="48"/>
      <c r="B8" s="48"/>
      <c r="C8" s="48"/>
      <c r="D8" s="48"/>
      <c r="E8" s="50">
        <v>41334</v>
      </c>
      <c r="F8" s="50"/>
      <c r="G8" s="50"/>
      <c r="H8" s="50"/>
      <c r="I8" s="50"/>
      <c r="J8" s="50">
        <v>41699</v>
      </c>
      <c r="K8" s="50"/>
      <c r="L8" s="50"/>
      <c r="M8" s="50"/>
      <c r="N8" s="50"/>
      <c r="O8" s="50">
        <v>42064</v>
      </c>
      <c r="P8" s="50"/>
      <c r="Q8" s="50"/>
      <c r="R8" s="50"/>
      <c r="S8" s="50"/>
      <c r="T8" s="51" t="s">
        <v>43</v>
      </c>
      <c r="U8" s="51"/>
      <c r="V8" s="51"/>
      <c r="W8" s="51"/>
      <c r="X8" s="51"/>
      <c r="Y8" s="52"/>
      <c r="Z8" s="3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45" customFormat="1" ht="15" customHeight="1">
      <c r="A9" s="48"/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52"/>
      <c r="Z9" s="39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45" customFormat="1" ht="68.25" customHeight="1">
      <c r="A10" s="48"/>
      <c r="B10" s="48"/>
      <c r="C10" s="48"/>
      <c r="D10" s="48"/>
      <c r="E10" s="53" t="s">
        <v>10</v>
      </c>
      <c r="F10" s="54" t="s">
        <v>44</v>
      </c>
      <c r="G10" s="55" t="s">
        <v>45</v>
      </c>
      <c r="H10" s="53" t="s">
        <v>46</v>
      </c>
      <c r="I10" s="56" t="s">
        <v>47</v>
      </c>
      <c r="J10" s="53" t="s">
        <v>10</v>
      </c>
      <c r="K10" s="54" t="s">
        <v>44</v>
      </c>
      <c r="L10" s="55" t="s">
        <v>45</v>
      </c>
      <c r="M10" s="53" t="s">
        <v>46</v>
      </c>
      <c r="N10" s="56" t="s">
        <v>48</v>
      </c>
      <c r="O10" s="53" t="s">
        <v>10</v>
      </c>
      <c r="P10" s="54" t="s">
        <v>49</v>
      </c>
      <c r="Q10" s="55" t="s">
        <v>45</v>
      </c>
      <c r="R10" s="57" t="s">
        <v>46</v>
      </c>
      <c r="S10" s="56" t="s">
        <v>50</v>
      </c>
      <c r="T10" s="54" t="s">
        <v>10</v>
      </c>
      <c r="U10" s="53" t="s">
        <v>49</v>
      </c>
      <c r="V10" s="55" t="s">
        <v>45</v>
      </c>
      <c r="W10" s="53" t="s">
        <v>46</v>
      </c>
      <c r="X10" s="58" t="s">
        <v>51</v>
      </c>
      <c r="Y10" s="59" t="s">
        <v>34</v>
      </c>
      <c r="Z10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46" customFormat="1" ht="12.75">
      <c r="A11" s="60">
        <v>1</v>
      </c>
      <c r="B11" s="60" t="s">
        <v>15</v>
      </c>
      <c r="C11" s="61" t="s">
        <v>52</v>
      </c>
      <c r="D11" s="60">
        <v>4</v>
      </c>
      <c r="E11" s="62">
        <v>0</v>
      </c>
      <c r="F11" s="63">
        <v>3</v>
      </c>
      <c r="G11" s="64" t="s">
        <v>53</v>
      </c>
      <c r="H11" s="62"/>
      <c r="I11" s="60">
        <v>3</v>
      </c>
      <c r="J11" s="62">
        <f>N11*0.05</f>
        <v>0.05</v>
      </c>
      <c r="K11" s="62">
        <v>1</v>
      </c>
      <c r="L11" s="64" t="s">
        <v>53</v>
      </c>
      <c r="M11" s="62"/>
      <c r="N11" s="62">
        <v>1</v>
      </c>
      <c r="O11" s="62">
        <f>S11*0.05</f>
        <v>0</v>
      </c>
      <c r="P11" s="63">
        <f>S11-O11</f>
        <v>0</v>
      </c>
      <c r="Q11" s="64" t="s">
        <v>53</v>
      </c>
      <c r="R11" s="62"/>
      <c r="S11" s="62">
        <v>0</v>
      </c>
      <c r="T11" s="65">
        <f>X11*0.05</f>
        <v>0</v>
      </c>
      <c r="U11" s="66">
        <f>X11-T11</f>
        <v>0</v>
      </c>
      <c r="V11" s="64" t="s">
        <v>53</v>
      </c>
      <c r="W11" s="62"/>
      <c r="X11" s="67">
        <v>0</v>
      </c>
      <c r="Y11" s="47">
        <f>I11+N11+S11+X11</f>
        <v>4</v>
      </c>
      <c r="Z11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spans="1:41" s="45" customFormat="1" ht="12.75">
      <c r="A12" s="60">
        <v>2</v>
      </c>
      <c r="B12" s="69"/>
      <c r="C12" s="61" t="s">
        <v>54</v>
      </c>
      <c r="D12" s="69">
        <v>0</v>
      </c>
      <c r="E12" s="62">
        <v>0</v>
      </c>
      <c r="F12" s="63">
        <v>0</v>
      </c>
      <c r="G12" s="64" t="s">
        <v>53</v>
      </c>
      <c r="H12" s="64"/>
      <c r="I12" s="69"/>
      <c r="J12" s="62">
        <f>N12*0.05</f>
        <v>0</v>
      </c>
      <c r="K12" s="62">
        <f>N12-J12</f>
        <v>0</v>
      </c>
      <c r="L12" s="64" t="s">
        <v>53</v>
      </c>
      <c r="M12" s="64"/>
      <c r="N12" s="62">
        <v>0</v>
      </c>
      <c r="O12" s="62">
        <f>S12*0.05</f>
        <v>0</v>
      </c>
      <c r="P12" s="63">
        <f>S12-O12</f>
        <v>0</v>
      </c>
      <c r="Q12" s="64" t="s">
        <v>53</v>
      </c>
      <c r="R12" s="62"/>
      <c r="S12" s="62">
        <v>0</v>
      </c>
      <c r="T12" s="65">
        <f>X12*0.05</f>
        <v>0</v>
      </c>
      <c r="U12" s="66">
        <f>X12-T12</f>
        <v>0</v>
      </c>
      <c r="V12" s="64" t="s">
        <v>53</v>
      </c>
      <c r="W12" s="62"/>
      <c r="X12" s="67">
        <v>0</v>
      </c>
      <c r="Y12" s="47">
        <f>I12+N12+S12+X12</f>
        <v>0</v>
      </c>
      <c r="Z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45" customFormat="1" ht="12.75">
      <c r="A13" s="60">
        <v>3</v>
      </c>
      <c r="B13" s="69"/>
      <c r="C13" s="61" t="s">
        <v>55</v>
      </c>
      <c r="D13" s="69">
        <v>86</v>
      </c>
      <c r="E13" s="62">
        <v>1</v>
      </c>
      <c r="F13" s="63">
        <v>15</v>
      </c>
      <c r="G13" s="64" t="s">
        <v>53</v>
      </c>
      <c r="H13" s="64"/>
      <c r="I13" s="69">
        <v>16</v>
      </c>
      <c r="J13" s="62">
        <f>N13*0.05</f>
        <v>1.0500000000000003</v>
      </c>
      <c r="K13" s="62">
        <f>N13-J13</f>
        <v>19.950000000000003</v>
      </c>
      <c r="L13" s="64" t="s">
        <v>53</v>
      </c>
      <c r="M13" s="64"/>
      <c r="N13" s="62">
        <v>21.000000000000004</v>
      </c>
      <c r="O13" s="62">
        <f>S13*0.05</f>
        <v>1.0500000000000003</v>
      </c>
      <c r="P13" s="63">
        <f>S13-O13</f>
        <v>19.950000000000003</v>
      </c>
      <c r="Q13" s="64" t="s">
        <v>53</v>
      </c>
      <c r="R13" s="62"/>
      <c r="S13" s="62">
        <v>21.000000000000004</v>
      </c>
      <c r="T13" s="65">
        <f>X13*0.05</f>
        <v>1.4000000000000001</v>
      </c>
      <c r="U13" s="66">
        <f>X13-T13</f>
        <v>26.6</v>
      </c>
      <c r="V13" s="64" t="s">
        <v>53</v>
      </c>
      <c r="W13" s="62"/>
      <c r="X13" s="67">
        <v>28</v>
      </c>
      <c r="Y13" s="47">
        <f>I13+N13+S13+X13</f>
        <v>86</v>
      </c>
      <c r="Z13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45" customFormat="1" ht="12.75">
      <c r="A14" s="60">
        <v>4</v>
      </c>
      <c r="B14" s="69"/>
      <c r="C14" s="61" t="s">
        <v>56</v>
      </c>
      <c r="D14" s="69">
        <v>34</v>
      </c>
      <c r="E14" s="62">
        <v>1</v>
      </c>
      <c r="F14" s="63">
        <v>11</v>
      </c>
      <c r="G14" s="64" t="s">
        <v>53</v>
      </c>
      <c r="H14" s="64"/>
      <c r="I14" s="69">
        <v>12</v>
      </c>
      <c r="J14" s="62">
        <v>1</v>
      </c>
      <c r="K14" s="62">
        <f>N14-J14</f>
        <v>5.600000000000001</v>
      </c>
      <c r="L14" s="64" t="s">
        <v>53</v>
      </c>
      <c r="M14" s="64"/>
      <c r="N14" s="62">
        <v>6.600000000000001</v>
      </c>
      <c r="O14" s="62">
        <v>1</v>
      </c>
      <c r="P14" s="63">
        <f>S14-O14</f>
        <v>5.600000000000001</v>
      </c>
      <c r="Q14" s="64" t="s">
        <v>53</v>
      </c>
      <c r="R14" s="62"/>
      <c r="S14" s="62">
        <v>6.600000000000001</v>
      </c>
      <c r="T14" s="65">
        <v>1</v>
      </c>
      <c r="U14" s="66">
        <f>X14-T14</f>
        <v>7.800000000000001</v>
      </c>
      <c r="V14" s="64" t="s">
        <v>53</v>
      </c>
      <c r="W14" s="62"/>
      <c r="X14" s="67">
        <v>8.8</v>
      </c>
      <c r="Y14" s="47">
        <f>I14+N14+S14+X14</f>
        <v>34</v>
      </c>
      <c r="Z1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45" customFormat="1" ht="12.75">
      <c r="A15" s="60">
        <v>5</v>
      </c>
      <c r="B15" s="69"/>
      <c r="C15" s="61" t="s">
        <v>57</v>
      </c>
      <c r="D15" s="69">
        <v>0</v>
      </c>
      <c r="E15" s="62">
        <v>0</v>
      </c>
      <c r="F15" s="63">
        <v>0</v>
      </c>
      <c r="G15" s="64" t="s">
        <v>53</v>
      </c>
      <c r="H15" s="64"/>
      <c r="I15" s="69"/>
      <c r="J15" s="62">
        <f>N15*0.05</f>
        <v>0</v>
      </c>
      <c r="K15" s="62">
        <f>N15-J15</f>
        <v>0</v>
      </c>
      <c r="L15" s="64" t="s">
        <v>53</v>
      </c>
      <c r="M15" s="64"/>
      <c r="N15" s="62">
        <v>0</v>
      </c>
      <c r="O15" s="62">
        <f>S15*0.05</f>
        <v>0</v>
      </c>
      <c r="P15" s="63">
        <f>S15-O15</f>
        <v>0</v>
      </c>
      <c r="Q15" s="64" t="s">
        <v>53</v>
      </c>
      <c r="R15" s="62"/>
      <c r="S15" s="62">
        <v>0</v>
      </c>
      <c r="T15" s="65">
        <f>X15*0.05</f>
        <v>0</v>
      </c>
      <c r="U15" s="66">
        <f>X15-T15</f>
        <v>0</v>
      </c>
      <c r="V15" s="64" t="s">
        <v>53</v>
      </c>
      <c r="W15" s="62"/>
      <c r="X15" s="67">
        <v>0</v>
      </c>
      <c r="Y15" s="47">
        <f>I15+N15+S15+X15</f>
        <v>0</v>
      </c>
      <c r="Z15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45" customFormat="1" ht="12.75">
      <c r="A16" s="60">
        <v>6</v>
      </c>
      <c r="B16" s="69"/>
      <c r="C16" s="61" t="s">
        <v>58</v>
      </c>
      <c r="D16" s="69">
        <v>8</v>
      </c>
      <c r="E16" s="62">
        <v>0</v>
      </c>
      <c r="F16" s="63">
        <v>3</v>
      </c>
      <c r="G16" s="64" t="s">
        <v>53</v>
      </c>
      <c r="H16" s="64"/>
      <c r="I16" s="69">
        <v>3</v>
      </c>
      <c r="J16" s="62">
        <v>1</v>
      </c>
      <c r="K16" s="62">
        <f>N16-J16</f>
        <v>1</v>
      </c>
      <c r="L16" s="64" t="s">
        <v>53</v>
      </c>
      <c r="M16" s="64"/>
      <c r="N16" s="62">
        <v>2</v>
      </c>
      <c r="O16" s="62">
        <f>S16*0.05</f>
        <v>0.05</v>
      </c>
      <c r="P16" s="63">
        <f>S16-O16</f>
        <v>0.95</v>
      </c>
      <c r="Q16" s="64" t="s">
        <v>53</v>
      </c>
      <c r="R16" s="62"/>
      <c r="S16" s="62">
        <v>1</v>
      </c>
      <c r="T16" s="65">
        <f>X16*0.05</f>
        <v>0.1</v>
      </c>
      <c r="U16" s="66">
        <f>X16-T16</f>
        <v>1.9</v>
      </c>
      <c r="V16" s="64" t="s">
        <v>53</v>
      </c>
      <c r="W16" s="62"/>
      <c r="X16" s="67">
        <v>2</v>
      </c>
      <c r="Y16" s="47">
        <f>I16+N16+S16+X16</f>
        <v>8</v>
      </c>
      <c r="Z16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45" customFormat="1" ht="12.75">
      <c r="A17" s="60">
        <v>7</v>
      </c>
      <c r="B17" s="69"/>
      <c r="C17" s="61" t="s">
        <v>59</v>
      </c>
      <c r="D17" s="69">
        <v>25</v>
      </c>
      <c r="E17" s="62">
        <v>1</v>
      </c>
      <c r="F17" s="63">
        <v>9</v>
      </c>
      <c r="G17" s="64" t="s">
        <v>53</v>
      </c>
      <c r="H17" s="64"/>
      <c r="I17" s="69">
        <v>10</v>
      </c>
      <c r="J17" s="62">
        <f>N17*0.05</f>
        <v>0.2</v>
      </c>
      <c r="K17" s="62">
        <f>N17-J17</f>
        <v>3.8</v>
      </c>
      <c r="L17" s="64" t="s">
        <v>53</v>
      </c>
      <c r="M17" s="64"/>
      <c r="N17" s="62">
        <v>4</v>
      </c>
      <c r="O17" s="62">
        <v>1</v>
      </c>
      <c r="P17" s="63">
        <f>S17-O17</f>
        <v>4</v>
      </c>
      <c r="Q17" s="64" t="s">
        <v>53</v>
      </c>
      <c r="R17" s="62"/>
      <c r="S17" s="62">
        <v>5</v>
      </c>
      <c r="T17" s="65">
        <f>X17*0.05</f>
        <v>0.30000000000000004</v>
      </c>
      <c r="U17" s="66">
        <f>X17-T17</f>
        <v>5.7</v>
      </c>
      <c r="V17" s="64" t="s">
        <v>53</v>
      </c>
      <c r="W17" s="62"/>
      <c r="X17" s="67">
        <v>6</v>
      </c>
      <c r="Y17" s="47">
        <f>I17+N17+S17+X17</f>
        <v>25</v>
      </c>
      <c r="Z1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45" customFormat="1" ht="12.75">
      <c r="A18" s="60">
        <v>8</v>
      </c>
      <c r="B18" s="69"/>
      <c r="C18" s="61" t="s">
        <v>60</v>
      </c>
      <c r="D18" s="69">
        <v>0</v>
      </c>
      <c r="E18" s="62">
        <v>0</v>
      </c>
      <c r="F18" s="63">
        <v>0</v>
      </c>
      <c r="G18" s="64" t="s">
        <v>53</v>
      </c>
      <c r="H18" s="64"/>
      <c r="I18" s="69"/>
      <c r="J18" s="62">
        <f>N18*0.05</f>
        <v>0</v>
      </c>
      <c r="K18" s="62">
        <f>N18-J18</f>
        <v>0</v>
      </c>
      <c r="L18" s="64" t="s">
        <v>53</v>
      </c>
      <c r="M18" s="64"/>
      <c r="N18" s="62">
        <v>0</v>
      </c>
      <c r="O18" s="62">
        <f>S18*0.05</f>
        <v>0</v>
      </c>
      <c r="P18" s="63">
        <f>S18-O18</f>
        <v>0</v>
      </c>
      <c r="Q18" s="64" t="s">
        <v>53</v>
      </c>
      <c r="R18" s="62"/>
      <c r="S18" s="62">
        <v>0</v>
      </c>
      <c r="T18" s="65">
        <f>X18*0.05</f>
        <v>0</v>
      </c>
      <c r="U18" s="66">
        <f>X18-T18</f>
        <v>0</v>
      </c>
      <c r="V18" s="64" t="s">
        <v>53</v>
      </c>
      <c r="W18" s="62"/>
      <c r="X18" s="67">
        <v>0</v>
      </c>
      <c r="Y18" s="47">
        <f>I18+N18+S18+X18</f>
        <v>0</v>
      </c>
      <c r="Z18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45" customFormat="1" ht="12.75">
      <c r="A19" s="60">
        <v>9</v>
      </c>
      <c r="B19" s="69"/>
      <c r="C19" s="61" t="s">
        <v>61</v>
      </c>
      <c r="D19" s="69">
        <v>0</v>
      </c>
      <c r="E19" s="62">
        <v>0</v>
      </c>
      <c r="F19" s="63">
        <v>0</v>
      </c>
      <c r="G19" s="64" t="s">
        <v>53</v>
      </c>
      <c r="H19" s="64"/>
      <c r="I19" s="69"/>
      <c r="J19" s="62">
        <f>N19*0.05</f>
        <v>0</v>
      </c>
      <c r="K19" s="62">
        <f>N19-J19</f>
        <v>0</v>
      </c>
      <c r="L19" s="64" t="s">
        <v>53</v>
      </c>
      <c r="M19" s="64"/>
      <c r="N19" s="62">
        <v>0</v>
      </c>
      <c r="O19" s="62">
        <f>S19*0.05</f>
        <v>0</v>
      </c>
      <c r="P19" s="63">
        <f>S19-O19</f>
        <v>0</v>
      </c>
      <c r="Q19" s="64" t="s">
        <v>53</v>
      </c>
      <c r="R19" s="62"/>
      <c r="S19" s="62">
        <v>0</v>
      </c>
      <c r="T19" s="65">
        <f>X19*0.05</f>
        <v>0</v>
      </c>
      <c r="U19" s="66">
        <f>X19-T19</f>
        <v>0</v>
      </c>
      <c r="V19" s="64" t="s">
        <v>53</v>
      </c>
      <c r="W19" s="62"/>
      <c r="X19" s="67">
        <v>0</v>
      </c>
      <c r="Y19" s="47">
        <f>I19+N19+S19+X19</f>
        <v>0</v>
      </c>
      <c r="Z19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45" customFormat="1" ht="12.75">
      <c r="A20" s="60">
        <v>10</v>
      </c>
      <c r="B20" s="69"/>
      <c r="C20" s="61" t="s">
        <v>62</v>
      </c>
      <c r="D20" s="69">
        <v>5</v>
      </c>
      <c r="E20" s="62">
        <v>0</v>
      </c>
      <c r="F20" s="63">
        <v>5</v>
      </c>
      <c r="G20" s="64" t="s">
        <v>53</v>
      </c>
      <c r="H20" s="64"/>
      <c r="I20" s="69">
        <v>5</v>
      </c>
      <c r="J20" s="62">
        <f>N20*0.05</f>
        <v>0</v>
      </c>
      <c r="K20" s="62">
        <f>N20-J20</f>
        <v>0</v>
      </c>
      <c r="L20" s="64" t="s">
        <v>53</v>
      </c>
      <c r="M20" s="64"/>
      <c r="N20" s="62">
        <v>0</v>
      </c>
      <c r="O20" s="62">
        <f>S20*0.05</f>
        <v>0</v>
      </c>
      <c r="P20" s="63">
        <f>S20-O20</f>
        <v>0</v>
      </c>
      <c r="Q20" s="64" t="s">
        <v>53</v>
      </c>
      <c r="R20" s="62"/>
      <c r="S20" s="62">
        <v>0</v>
      </c>
      <c r="T20" s="65">
        <f>X20*0.05</f>
        <v>0</v>
      </c>
      <c r="U20" s="66">
        <f>X20-T20</f>
        <v>0</v>
      </c>
      <c r="V20" s="64" t="s">
        <v>53</v>
      </c>
      <c r="W20" s="62"/>
      <c r="X20" s="67">
        <v>0</v>
      </c>
      <c r="Y20" s="47">
        <f>I20+N20+S20+X20</f>
        <v>5</v>
      </c>
      <c r="Z20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45" customFormat="1" ht="12.75">
      <c r="A21" s="60">
        <v>11</v>
      </c>
      <c r="B21" s="69"/>
      <c r="C21" s="61" t="s">
        <v>63</v>
      </c>
      <c r="D21" s="69">
        <v>0</v>
      </c>
      <c r="E21" s="62">
        <v>0</v>
      </c>
      <c r="F21" s="63">
        <v>0</v>
      </c>
      <c r="G21" s="64" t="s">
        <v>53</v>
      </c>
      <c r="H21" s="64"/>
      <c r="I21" s="69"/>
      <c r="J21" s="62">
        <f>N21*0.05</f>
        <v>0</v>
      </c>
      <c r="K21" s="62">
        <f>N21-J21</f>
        <v>0</v>
      </c>
      <c r="L21" s="64" t="s">
        <v>53</v>
      </c>
      <c r="M21" s="64"/>
      <c r="N21" s="62">
        <v>0</v>
      </c>
      <c r="O21" s="62">
        <f>S21*0.05</f>
        <v>0</v>
      </c>
      <c r="P21" s="63">
        <f>S21-O21</f>
        <v>0</v>
      </c>
      <c r="Q21" s="64" t="s">
        <v>53</v>
      </c>
      <c r="R21" s="62"/>
      <c r="S21" s="62">
        <v>0</v>
      </c>
      <c r="T21" s="65">
        <f>X21*0.05</f>
        <v>0</v>
      </c>
      <c r="U21" s="66">
        <f>X21-T21</f>
        <v>0</v>
      </c>
      <c r="V21" s="64" t="s">
        <v>53</v>
      </c>
      <c r="W21" s="62"/>
      <c r="X21" s="67">
        <v>0</v>
      </c>
      <c r="Y21" s="47">
        <f>I21+N21+S21+X21</f>
        <v>0</v>
      </c>
      <c r="Z2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26" ht="12.75">
      <c r="A22" s="60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/>
      <c r="J22" s="62">
        <f>N22*0.05</f>
        <v>0</v>
      </c>
      <c r="K22" s="62">
        <f>N22-J22</f>
        <v>0</v>
      </c>
      <c r="L22" s="64" t="s">
        <v>53</v>
      </c>
      <c r="M22" s="70"/>
      <c r="N22" s="62">
        <v>0</v>
      </c>
      <c r="O22" s="62">
        <f>S22*0.05</f>
        <v>0</v>
      </c>
      <c r="P22" s="63">
        <f>S22-O22</f>
        <v>0</v>
      </c>
      <c r="Q22" s="64" t="s">
        <v>53</v>
      </c>
      <c r="R22" s="62"/>
      <c r="S22" s="62">
        <v>0</v>
      </c>
      <c r="T22" s="65">
        <f>X22*0.05</f>
        <v>0</v>
      </c>
      <c r="U22" s="66">
        <f>X22-T22</f>
        <v>0</v>
      </c>
      <c r="V22" s="64" t="s">
        <v>53</v>
      </c>
      <c r="W22" s="62"/>
      <c r="X22" s="67">
        <v>0</v>
      </c>
      <c r="Y22" s="47">
        <f>I22+N22+S22+X22</f>
        <v>0</v>
      </c>
      <c r="Z22"/>
    </row>
    <row r="23" spans="1:26" ht="12.75">
      <c r="A23" s="60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33"/>
      <c r="J23" s="62">
        <f>N23*0.05</f>
        <v>0</v>
      </c>
      <c r="K23" s="62">
        <f>N23-J23</f>
        <v>0</v>
      </c>
      <c r="L23" s="64" t="s">
        <v>53</v>
      </c>
      <c r="M23" s="70"/>
      <c r="N23" s="62">
        <v>0</v>
      </c>
      <c r="O23" s="62">
        <f>S23*0.05</f>
        <v>0</v>
      </c>
      <c r="P23" s="63">
        <f>S23-O23</f>
        <v>0</v>
      </c>
      <c r="Q23" s="64" t="s">
        <v>53</v>
      </c>
      <c r="R23" s="62"/>
      <c r="S23" s="62">
        <v>0</v>
      </c>
      <c r="T23" s="65">
        <f>X23*0.05</f>
        <v>0</v>
      </c>
      <c r="U23" s="66">
        <f>X23-T23</f>
        <v>0</v>
      </c>
      <c r="V23" s="64" t="s">
        <v>53</v>
      </c>
      <c r="W23" s="62"/>
      <c r="X23" s="67">
        <v>0</v>
      </c>
      <c r="Y23" s="47">
        <f>I23+N23+S23+X23</f>
        <v>0</v>
      </c>
      <c r="Z23"/>
    </row>
    <row r="24" spans="1:26" ht="12.75">
      <c r="A24" s="60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62">
        <f>N24*0.05</f>
        <v>0</v>
      </c>
      <c r="K24" s="62">
        <f>N24-J24</f>
        <v>0</v>
      </c>
      <c r="L24" s="64" t="s">
        <v>53</v>
      </c>
      <c r="M24" s="70"/>
      <c r="N24" s="62">
        <v>0</v>
      </c>
      <c r="O24" s="62">
        <f>S24*0.05</f>
        <v>0</v>
      </c>
      <c r="P24" s="63">
        <f>S24-O24</f>
        <v>0</v>
      </c>
      <c r="Q24" s="64" t="s">
        <v>53</v>
      </c>
      <c r="R24" s="62"/>
      <c r="S24" s="62">
        <v>0</v>
      </c>
      <c r="T24" s="65">
        <f>X24*0.05</f>
        <v>0</v>
      </c>
      <c r="U24" s="66">
        <f>X24-T24</f>
        <v>0</v>
      </c>
      <c r="V24" s="64" t="s">
        <v>53</v>
      </c>
      <c r="W24" s="62"/>
      <c r="X24" s="67">
        <v>0</v>
      </c>
      <c r="Y24" s="47">
        <f>I24+N24+S24+X24</f>
        <v>0</v>
      </c>
      <c r="Z24"/>
    </row>
    <row r="25" spans="1:26" ht="12.75">
      <c r="A25" s="60">
        <v>15</v>
      </c>
      <c r="B25" s="33"/>
      <c r="C25" s="61" t="s">
        <v>67</v>
      </c>
      <c r="D25" s="33">
        <v>24</v>
      </c>
      <c r="E25" s="62">
        <v>0</v>
      </c>
      <c r="F25" s="63">
        <v>4</v>
      </c>
      <c r="G25" s="64" t="s">
        <v>53</v>
      </c>
      <c r="H25" s="70"/>
      <c r="I25" s="33">
        <v>4</v>
      </c>
      <c r="J25" s="62">
        <f>N25*0.05</f>
        <v>0.30000000000000004</v>
      </c>
      <c r="K25" s="62">
        <f>N25-J25</f>
        <v>5.700000000000001</v>
      </c>
      <c r="L25" s="64" t="s">
        <v>53</v>
      </c>
      <c r="M25" s="70"/>
      <c r="N25" s="62">
        <v>6.000000000000001</v>
      </c>
      <c r="O25" s="62">
        <f>S25*0.05</f>
        <v>0.30000000000000004</v>
      </c>
      <c r="P25" s="63">
        <f>S25-O25</f>
        <v>5.700000000000001</v>
      </c>
      <c r="Q25" s="64" t="s">
        <v>53</v>
      </c>
      <c r="R25" s="62"/>
      <c r="S25" s="62">
        <v>6.000000000000001</v>
      </c>
      <c r="T25" s="65">
        <f>X25*0.05</f>
        <v>0.4</v>
      </c>
      <c r="U25" s="66">
        <f>X25-T25</f>
        <v>7.6</v>
      </c>
      <c r="V25" s="64" t="s">
        <v>53</v>
      </c>
      <c r="W25" s="62"/>
      <c r="X25" s="67">
        <v>8</v>
      </c>
      <c r="Y25" s="47">
        <f>I25+N25+S25+X25</f>
        <v>24</v>
      </c>
      <c r="Z25"/>
    </row>
    <row r="26" spans="1:26" ht="12.75">
      <c r="A26" s="60">
        <v>16</v>
      </c>
      <c r="B26" s="33"/>
      <c r="C26" s="61" t="s">
        <v>68</v>
      </c>
      <c r="D26" s="33">
        <v>279</v>
      </c>
      <c r="E26" s="62">
        <v>4</v>
      </c>
      <c r="F26" s="63">
        <v>79</v>
      </c>
      <c r="G26" s="64" t="s">
        <v>53</v>
      </c>
      <c r="H26" s="70"/>
      <c r="I26" s="33">
        <v>83</v>
      </c>
      <c r="J26" s="62">
        <f>N26*0.05</f>
        <v>2.940000000000001</v>
      </c>
      <c r="K26" s="62">
        <f>N26-J26</f>
        <v>55.860000000000014</v>
      </c>
      <c r="L26" s="64" t="s">
        <v>53</v>
      </c>
      <c r="M26" s="70"/>
      <c r="N26" s="62">
        <v>58.80000000000001</v>
      </c>
      <c r="O26" s="62">
        <v>7</v>
      </c>
      <c r="P26" s="63">
        <v>52</v>
      </c>
      <c r="Q26" s="64" t="s">
        <v>53</v>
      </c>
      <c r="R26" s="62"/>
      <c r="S26" s="62">
        <v>58.80000000000001</v>
      </c>
      <c r="T26" s="65">
        <f>X26*0.05</f>
        <v>3.9200000000000004</v>
      </c>
      <c r="U26" s="66">
        <f>X26-T26</f>
        <v>74.48</v>
      </c>
      <c r="V26" s="64" t="s">
        <v>53</v>
      </c>
      <c r="W26" s="62"/>
      <c r="X26" s="67">
        <v>78.4</v>
      </c>
      <c r="Y26" s="47">
        <f>I26+N26+S26+X26</f>
        <v>279</v>
      </c>
      <c r="Z26"/>
    </row>
    <row r="27" spans="1:26" ht="12.75">
      <c r="A27" s="60">
        <v>17</v>
      </c>
      <c r="B27" s="33"/>
      <c r="C27" s="61" t="s">
        <v>69</v>
      </c>
      <c r="D27" s="33">
        <v>4</v>
      </c>
      <c r="E27" s="62">
        <v>0</v>
      </c>
      <c r="F27" s="63">
        <v>3</v>
      </c>
      <c r="G27" s="64" t="s">
        <v>53</v>
      </c>
      <c r="H27" s="70"/>
      <c r="I27" s="33">
        <v>3</v>
      </c>
      <c r="J27" s="62">
        <v>1</v>
      </c>
      <c r="K27" s="62">
        <v>0</v>
      </c>
      <c r="L27" s="64" t="s">
        <v>53</v>
      </c>
      <c r="M27" s="70"/>
      <c r="N27" s="62">
        <v>1</v>
      </c>
      <c r="O27" s="62">
        <f>S27*0.05</f>
        <v>0</v>
      </c>
      <c r="P27" s="63">
        <f>S27-O27</f>
        <v>0</v>
      </c>
      <c r="Q27" s="64" t="s">
        <v>53</v>
      </c>
      <c r="R27" s="62"/>
      <c r="S27" s="62">
        <v>0</v>
      </c>
      <c r="T27" s="65">
        <f>X27*0.05</f>
        <v>0</v>
      </c>
      <c r="U27" s="66">
        <f>X27-T27</f>
        <v>0</v>
      </c>
      <c r="V27" s="64" t="s">
        <v>53</v>
      </c>
      <c r="W27" s="62"/>
      <c r="X27" s="67">
        <v>0</v>
      </c>
      <c r="Y27" s="47">
        <f>I27+N27+S27+X27</f>
        <v>4</v>
      </c>
      <c r="Z27"/>
    </row>
    <row r="28" spans="1:26" ht="12.75">
      <c r="A28" s="60">
        <v>18</v>
      </c>
      <c r="B28" s="33"/>
      <c r="C28" s="61" t="s">
        <v>70</v>
      </c>
      <c r="D28" s="33">
        <v>0</v>
      </c>
      <c r="E28" s="62">
        <v>0</v>
      </c>
      <c r="F28" s="63">
        <v>0</v>
      </c>
      <c r="G28" s="64" t="s">
        <v>53</v>
      </c>
      <c r="H28" s="70"/>
      <c r="I28" s="33"/>
      <c r="J28" s="62">
        <f>N28*0.05</f>
        <v>0</v>
      </c>
      <c r="K28" s="62">
        <f>N28-J28</f>
        <v>0</v>
      </c>
      <c r="L28" s="64" t="s">
        <v>53</v>
      </c>
      <c r="M28" s="70"/>
      <c r="N28" s="62">
        <v>0</v>
      </c>
      <c r="O28" s="62">
        <f>S28*0.05</f>
        <v>0</v>
      </c>
      <c r="P28" s="63">
        <f>S28-O28</f>
        <v>0</v>
      </c>
      <c r="Q28" s="64" t="s">
        <v>53</v>
      </c>
      <c r="R28" s="62"/>
      <c r="S28" s="62">
        <v>0</v>
      </c>
      <c r="T28" s="65">
        <f>X28*0.05</f>
        <v>0</v>
      </c>
      <c r="U28" s="66">
        <f>X28-T28</f>
        <v>0</v>
      </c>
      <c r="V28" s="64" t="s">
        <v>53</v>
      </c>
      <c r="W28" s="62"/>
      <c r="X28" s="67">
        <v>0</v>
      </c>
      <c r="Y28" s="47">
        <f>I28+N28+S28+X28</f>
        <v>0</v>
      </c>
      <c r="Z28"/>
    </row>
    <row r="29" spans="1:26" ht="12.75">
      <c r="A29" s="60">
        <v>19</v>
      </c>
      <c r="B29" s="33"/>
      <c r="C29" s="61" t="s">
        <v>71</v>
      </c>
      <c r="D29" s="33">
        <v>16</v>
      </c>
      <c r="E29" s="62">
        <v>0</v>
      </c>
      <c r="F29" s="63">
        <v>7</v>
      </c>
      <c r="G29" s="64" t="s">
        <v>53</v>
      </c>
      <c r="H29" s="70"/>
      <c r="I29" s="33">
        <v>7</v>
      </c>
      <c r="J29" s="62">
        <f>N29*0.05</f>
        <v>0.15000000000000002</v>
      </c>
      <c r="K29" s="62">
        <f>N29-J29</f>
        <v>2.85</v>
      </c>
      <c r="L29" s="64" t="s">
        <v>53</v>
      </c>
      <c r="M29" s="70"/>
      <c r="N29" s="62">
        <v>3</v>
      </c>
      <c r="O29" s="62">
        <f>S29*0.05</f>
        <v>0.15000000000000002</v>
      </c>
      <c r="P29" s="63">
        <f>S29-O29</f>
        <v>2.85</v>
      </c>
      <c r="Q29" s="64" t="s">
        <v>53</v>
      </c>
      <c r="R29" s="62"/>
      <c r="S29" s="62">
        <v>3</v>
      </c>
      <c r="T29" s="65">
        <f>X29*0.05</f>
        <v>0.15000000000000002</v>
      </c>
      <c r="U29" s="66">
        <f>X29-T29</f>
        <v>2.85</v>
      </c>
      <c r="V29" s="64" t="s">
        <v>53</v>
      </c>
      <c r="W29" s="62"/>
      <c r="X29" s="67">
        <v>3</v>
      </c>
      <c r="Y29" s="47">
        <f>I29+N29+S29+X29</f>
        <v>16</v>
      </c>
      <c r="Z29"/>
    </row>
    <row r="30" spans="1:26" ht="12.75">
      <c r="A30" s="60">
        <v>20</v>
      </c>
      <c r="B30" s="33"/>
      <c r="C30" s="61" t="s">
        <v>72</v>
      </c>
      <c r="D30" s="33">
        <v>0</v>
      </c>
      <c r="E30" s="62">
        <v>0</v>
      </c>
      <c r="F30" s="63">
        <v>0</v>
      </c>
      <c r="G30" s="64" t="s">
        <v>53</v>
      </c>
      <c r="H30" s="70"/>
      <c r="I30" s="33"/>
      <c r="J30" s="62">
        <f>N30*0.05</f>
        <v>0</v>
      </c>
      <c r="K30" s="62">
        <f>N30-J30</f>
        <v>0</v>
      </c>
      <c r="L30" s="64" t="s">
        <v>53</v>
      </c>
      <c r="M30" s="70"/>
      <c r="N30" s="62">
        <v>0</v>
      </c>
      <c r="O30" s="62">
        <f>S30*0.05</f>
        <v>0</v>
      </c>
      <c r="P30" s="63">
        <f>S30-O30</f>
        <v>0</v>
      </c>
      <c r="Q30" s="64" t="s">
        <v>53</v>
      </c>
      <c r="R30" s="62"/>
      <c r="S30" s="62">
        <v>0</v>
      </c>
      <c r="T30" s="65">
        <f>X30*0.05</f>
        <v>0</v>
      </c>
      <c r="U30" s="66">
        <f>X30-T30</f>
        <v>0</v>
      </c>
      <c r="V30" s="64" t="s">
        <v>53</v>
      </c>
      <c r="W30" s="62"/>
      <c r="X30" s="67">
        <v>0</v>
      </c>
      <c r="Y30" s="47">
        <f>I30+N30+S30+X30</f>
        <v>0</v>
      </c>
      <c r="Z30"/>
    </row>
    <row r="31" spans="1:26" ht="12.75">
      <c r="A31" s="60">
        <v>21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62">
        <f>N31*0.05</f>
        <v>0</v>
      </c>
      <c r="K31" s="62">
        <f>N31-J31</f>
        <v>0</v>
      </c>
      <c r="L31" s="64" t="s">
        <v>53</v>
      </c>
      <c r="M31" s="70"/>
      <c r="N31" s="62">
        <v>0</v>
      </c>
      <c r="O31" s="62">
        <f>S31*0.05</f>
        <v>0</v>
      </c>
      <c r="P31" s="63">
        <f>S31-O31</f>
        <v>0</v>
      </c>
      <c r="Q31" s="64" t="s">
        <v>53</v>
      </c>
      <c r="R31" s="62"/>
      <c r="S31" s="62">
        <v>0</v>
      </c>
      <c r="T31" s="65">
        <f>X31*0.05</f>
        <v>0</v>
      </c>
      <c r="U31" s="66">
        <f>X31-T31</f>
        <v>0</v>
      </c>
      <c r="V31" s="64" t="s">
        <v>53</v>
      </c>
      <c r="W31" s="62"/>
      <c r="X31" s="67">
        <v>0</v>
      </c>
      <c r="Y31" s="47">
        <f>I31+N31+S31+X31</f>
        <v>0</v>
      </c>
      <c r="Z31"/>
    </row>
    <row r="32" spans="1:26" ht="12.75">
      <c r="A32" s="60">
        <v>22</v>
      </c>
      <c r="B32" s="33"/>
      <c r="C32" s="61" t="s">
        <v>74</v>
      </c>
      <c r="D32" s="33">
        <v>5</v>
      </c>
      <c r="E32" s="62">
        <v>0</v>
      </c>
      <c r="F32" s="63">
        <v>4</v>
      </c>
      <c r="G32" s="64" t="s">
        <v>53</v>
      </c>
      <c r="H32" s="70"/>
      <c r="I32" s="33">
        <v>4</v>
      </c>
      <c r="J32" s="62">
        <v>1</v>
      </c>
      <c r="K32" s="62">
        <v>0</v>
      </c>
      <c r="L32" s="64" t="s">
        <v>53</v>
      </c>
      <c r="M32" s="70"/>
      <c r="N32" s="62">
        <v>1</v>
      </c>
      <c r="O32" s="62">
        <f>S32*0.05</f>
        <v>0</v>
      </c>
      <c r="P32" s="63">
        <f>S32-O32</f>
        <v>0</v>
      </c>
      <c r="Q32" s="64" t="s">
        <v>53</v>
      </c>
      <c r="R32" s="62"/>
      <c r="S32" s="62">
        <v>0</v>
      </c>
      <c r="T32" s="65">
        <f>X32*0.05</f>
        <v>0</v>
      </c>
      <c r="U32" s="66">
        <f>X32-T32</f>
        <v>0</v>
      </c>
      <c r="V32" s="64" t="s">
        <v>53</v>
      </c>
      <c r="W32" s="62"/>
      <c r="X32" s="67">
        <v>0</v>
      </c>
      <c r="Y32" s="47">
        <f>I32+N32+S32+X32</f>
        <v>5</v>
      </c>
      <c r="Z32"/>
    </row>
    <row r="33" spans="1:26" ht="12.75">
      <c r="A33" s="60">
        <v>23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62">
        <f>N33*0.05</f>
        <v>0</v>
      </c>
      <c r="K33" s="62">
        <f>N33-J33</f>
        <v>0</v>
      </c>
      <c r="L33" s="64" t="s">
        <v>53</v>
      </c>
      <c r="M33" s="70"/>
      <c r="N33" s="62">
        <v>0</v>
      </c>
      <c r="O33" s="62">
        <f>S33*0.05</f>
        <v>0</v>
      </c>
      <c r="P33" s="63">
        <f>S33-O33</f>
        <v>0</v>
      </c>
      <c r="Q33" s="64" t="s">
        <v>53</v>
      </c>
      <c r="R33" s="62"/>
      <c r="S33" s="62">
        <v>0</v>
      </c>
      <c r="T33" s="65">
        <f>X33*0.05</f>
        <v>0</v>
      </c>
      <c r="U33" s="66">
        <f>X33-T33</f>
        <v>0</v>
      </c>
      <c r="V33" s="64" t="s">
        <v>53</v>
      </c>
      <c r="W33" s="62"/>
      <c r="X33" s="67">
        <v>0</v>
      </c>
      <c r="Y33" s="47">
        <f>I33+N33+S33+X33</f>
        <v>0</v>
      </c>
      <c r="Z33"/>
    </row>
    <row r="34" spans="1:26" ht="12.75">
      <c r="A34" s="60">
        <v>24</v>
      </c>
      <c r="B34" s="33"/>
      <c r="C34" s="61" t="s">
        <v>76</v>
      </c>
      <c r="D34" s="33">
        <v>4</v>
      </c>
      <c r="E34" s="62">
        <v>0</v>
      </c>
      <c r="F34" s="63">
        <v>0</v>
      </c>
      <c r="G34" s="64" t="s">
        <v>53</v>
      </c>
      <c r="H34" s="70"/>
      <c r="I34" s="33"/>
      <c r="J34" s="62">
        <f>N34*0.05</f>
        <v>0.06000000000000001</v>
      </c>
      <c r="K34" s="62">
        <f>N34-J34</f>
        <v>1.1400000000000001</v>
      </c>
      <c r="L34" s="64" t="s">
        <v>53</v>
      </c>
      <c r="M34" s="70"/>
      <c r="N34" s="62">
        <v>1.2000000000000002</v>
      </c>
      <c r="O34" s="62">
        <f>S34*0.05</f>
        <v>0.06000000000000001</v>
      </c>
      <c r="P34" s="63">
        <f>S34-O34</f>
        <v>1.1400000000000001</v>
      </c>
      <c r="Q34" s="64" t="s">
        <v>53</v>
      </c>
      <c r="R34" s="62"/>
      <c r="S34" s="62">
        <v>1.2000000000000002</v>
      </c>
      <c r="T34" s="65">
        <f>X34*0.05</f>
        <v>0.08000000000000002</v>
      </c>
      <c r="U34" s="66">
        <f>X34-T34</f>
        <v>1.52</v>
      </c>
      <c r="V34" s="64" t="s">
        <v>53</v>
      </c>
      <c r="W34" s="62"/>
      <c r="X34" s="67">
        <v>1.6</v>
      </c>
      <c r="Y34" s="47">
        <f>I34+N34+S34+X34</f>
        <v>4</v>
      </c>
      <c r="Z34"/>
    </row>
    <row r="35" spans="1:26" ht="12.75">
      <c r="A35" s="60">
        <v>25</v>
      </c>
      <c r="B35" s="33"/>
      <c r="C35" s="61" t="s">
        <v>77</v>
      </c>
      <c r="D35" s="33">
        <v>9</v>
      </c>
      <c r="E35" s="62">
        <v>0</v>
      </c>
      <c r="F35" s="63">
        <v>5</v>
      </c>
      <c r="G35" s="64" t="s">
        <v>53</v>
      </c>
      <c r="H35" s="70"/>
      <c r="I35" s="33">
        <v>5</v>
      </c>
      <c r="J35" s="62">
        <f>N35*0.05</f>
        <v>0.06000000000000001</v>
      </c>
      <c r="K35" s="62">
        <f>N35-J35</f>
        <v>1.1400000000000001</v>
      </c>
      <c r="L35" s="64" t="s">
        <v>53</v>
      </c>
      <c r="M35" s="70"/>
      <c r="N35" s="62">
        <v>1.2000000000000002</v>
      </c>
      <c r="O35" s="62">
        <f>S35*0.05</f>
        <v>0.06000000000000001</v>
      </c>
      <c r="P35" s="63">
        <f>S35-O35</f>
        <v>1.1400000000000001</v>
      </c>
      <c r="Q35" s="64" t="s">
        <v>53</v>
      </c>
      <c r="R35" s="62"/>
      <c r="S35" s="62">
        <v>1.2000000000000002</v>
      </c>
      <c r="T35" s="65">
        <f>X35*0.05</f>
        <v>0.08000000000000002</v>
      </c>
      <c r="U35" s="66">
        <f>X35-T35</f>
        <v>1.52</v>
      </c>
      <c r="V35" s="64" t="s">
        <v>53</v>
      </c>
      <c r="W35" s="62"/>
      <c r="X35" s="67">
        <v>1.6</v>
      </c>
      <c r="Y35" s="47">
        <f>I35+N35+S35+X35</f>
        <v>9</v>
      </c>
      <c r="Z35"/>
    </row>
    <row r="36" spans="1:26" ht="12.75">
      <c r="A36" s="60">
        <v>26</v>
      </c>
      <c r="B36" s="33"/>
      <c r="C36" s="61" t="s">
        <v>78</v>
      </c>
      <c r="D36" s="33">
        <v>7</v>
      </c>
      <c r="E36" s="62">
        <v>0</v>
      </c>
      <c r="F36" s="63">
        <v>5</v>
      </c>
      <c r="G36" s="64" t="s">
        <v>53</v>
      </c>
      <c r="H36" s="70"/>
      <c r="I36" s="33">
        <v>5</v>
      </c>
      <c r="J36" s="62">
        <f>N36*0.05</f>
        <v>0.030000000000000006</v>
      </c>
      <c r="K36" s="62">
        <f>N36-J36</f>
        <v>0.5700000000000001</v>
      </c>
      <c r="L36" s="64" t="s">
        <v>53</v>
      </c>
      <c r="M36" s="70"/>
      <c r="N36" s="62">
        <v>0.6000000000000001</v>
      </c>
      <c r="O36" s="62">
        <f>S36*0.05</f>
        <v>0.030000000000000006</v>
      </c>
      <c r="P36" s="63">
        <f>S36-O36</f>
        <v>0.5700000000000001</v>
      </c>
      <c r="Q36" s="64" t="s">
        <v>53</v>
      </c>
      <c r="R36" s="62"/>
      <c r="S36" s="62">
        <v>0.6000000000000001</v>
      </c>
      <c r="T36" s="65">
        <f>X36*0.05</f>
        <v>0.04000000000000001</v>
      </c>
      <c r="U36" s="66">
        <f>X36-T36</f>
        <v>0.76</v>
      </c>
      <c r="V36" s="64" t="s">
        <v>53</v>
      </c>
      <c r="W36" s="62"/>
      <c r="X36" s="67">
        <v>0.8</v>
      </c>
      <c r="Y36" s="47">
        <f>I36+N36+S36+X36</f>
        <v>6.999999999999999</v>
      </c>
      <c r="Z36"/>
    </row>
    <row r="37" spans="1:26" ht="12.75">
      <c r="A37" s="60">
        <v>27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/>
      <c r="J37" s="62">
        <f>N37*0.05</f>
        <v>0</v>
      </c>
      <c r="K37" s="62">
        <f>N37-J37</f>
        <v>0</v>
      </c>
      <c r="L37" s="64" t="s">
        <v>53</v>
      </c>
      <c r="M37" s="70"/>
      <c r="N37" s="62">
        <v>0</v>
      </c>
      <c r="O37" s="62">
        <f>S37*0.05</f>
        <v>0</v>
      </c>
      <c r="P37" s="63">
        <f>S37-O37</f>
        <v>0</v>
      </c>
      <c r="Q37" s="64" t="s">
        <v>53</v>
      </c>
      <c r="R37" s="62"/>
      <c r="S37" s="62">
        <v>0</v>
      </c>
      <c r="T37" s="65">
        <f>X37*0.05</f>
        <v>0</v>
      </c>
      <c r="U37" s="66">
        <f>X37-T37</f>
        <v>0</v>
      </c>
      <c r="V37" s="64" t="s">
        <v>53</v>
      </c>
      <c r="W37" s="62"/>
      <c r="X37" s="67">
        <v>0</v>
      </c>
      <c r="Y37" s="47">
        <f>I37+N37+S37+X37</f>
        <v>0</v>
      </c>
      <c r="Z37"/>
    </row>
    <row r="38" spans="1:26" ht="12.75">
      <c r="A38" s="60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62">
        <f>N38*0.05</f>
        <v>0</v>
      </c>
      <c r="K38" s="62">
        <f>N38-J38</f>
        <v>0</v>
      </c>
      <c r="L38" s="64" t="s">
        <v>53</v>
      </c>
      <c r="M38" s="70"/>
      <c r="N38" s="62">
        <v>0</v>
      </c>
      <c r="O38" s="62">
        <f>S38*0.05</f>
        <v>0</v>
      </c>
      <c r="P38" s="63">
        <f>S38-O38</f>
        <v>0</v>
      </c>
      <c r="Q38" s="64" t="s">
        <v>53</v>
      </c>
      <c r="R38" s="62"/>
      <c r="S38" s="62">
        <v>0</v>
      </c>
      <c r="T38" s="65">
        <f>X38*0.05</f>
        <v>0</v>
      </c>
      <c r="U38" s="66">
        <f>X38-T38</f>
        <v>0</v>
      </c>
      <c r="V38" s="64" t="s">
        <v>53</v>
      </c>
      <c r="W38" s="62"/>
      <c r="X38" s="67">
        <v>0</v>
      </c>
      <c r="Y38" s="47">
        <f>I38+N38+S38+X38</f>
        <v>0</v>
      </c>
      <c r="Z38"/>
    </row>
    <row r="39" spans="1:26" ht="12.75">
      <c r="A39" s="60">
        <v>29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/>
      <c r="J39" s="62">
        <f>N39*0.05</f>
        <v>0</v>
      </c>
      <c r="K39" s="62">
        <f>N39-J39</f>
        <v>0</v>
      </c>
      <c r="L39" s="64" t="s">
        <v>53</v>
      </c>
      <c r="M39" s="70"/>
      <c r="N39" s="62">
        <v>0</v>
      </c>
      <c r="O39" s="62">
        <f>S39*0.05</f>
        <v>0</v>
      </c>
      <c r="P39" s="63">
        <f>S39-O39</f>
        <v>0</v>
      </c>
      <c r="Q39" s="64" t="s">
        <v>53</v>
      </c>
      <c r="R39" s="62"/>
      <c r="S39" s="62">
        <v>0</v>
      </c>
      <c r="T39" s="65">
        <f>X39*0.05</f>
        <v>0</v>
      </c>
      <c r="U39" s="66">
        <f>X39-T39</f>
        <v>0</v>
      </c>
      <c r="V39" s="64" t="s">
        <v>53</v>
      </c>
      <c r="W39" s="62"/>
      <c r="X39" s="67">
        <v>0</v>
      </c>
      <c r="Y39" s="47">
        <f>I39+N39+S39+X39</f>
        <v>0</v>
      </c>
      <c r="Z39"/>
    </row>
    <row r="40" spans="1:26" ht="12.75">
      <c r="A40" s="60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62">
        <f>N40*0.05</f>
        <v>0</v>
      </c>
      <c r="K40" s="62">
        <f>N40-J40</f>
        <v>0</v>
      </c>
      <c r="L40" s="64" t="s">
        <v>53</v>
      </c>
      <c r="M40" s="70"/>
      <c r="N40" s="62">
        <v>0</v>
      </c>
      <c r="O40" s="62">
        <f>S40*0.05</f>
        <v>0</v>
      </c>
      <c r="P40" s="63">
        <f>S40-O40</f>
        <v>0</v>
      </c>
      <c r="Q40" s="64" t="s">
        <v>53</v>
      </c>
      <c r="R40" s="62"/>
      <c r="S40" s="62">
        <v>0</v>
      </c>
      <c r="T40" s="65">
        <f>X40*0.05</f>
        <v>0</v>
      </c>
      <c r="U40" s="66">
        <f>X40-T40</f>
        <v>0</v>
      </c>
      <c r="V40" s="64" t="s">
        <v>53</v>
      </c>
      <c r="W40" s="62"/>
      <c r="X40" s="67">
        <v>0</v>
      </c>
      <c r="Y40" s="47">
        <f>I40+N40+S40+X40</f>
        <v>0</v>
      </c>
      <c r="Z40"/>
    </row>
    <row r="41" spans="1:26" ht="12.75">
      <c r="A41" s="60">
        <v>31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62">
        <f>N41*0.05</f>
        <v>0</v>
      </c>
      <c r="K41" s="62">
        <f>N41-J41</f>
        <v>0</v>
      </c>
      <c r="L41" s="64" t="s">
        <v>53</v>
      </c>
      <c r="M41" s="70"/>
      <c r="N41" s="62">
        <v>0</v>
      </c>
      <c r="O41" s="62">
        <f>S41*0.05</f>
        <v>0</v>
      </c>
      <c r="P41" s="63">
        <f>S41-O41</f>
        <v>0</v>
      </c>
      <c r="Q41" s="64" t="s">
        <v>53</v>
      </c>
      <c r="R41" s="62"/>
      <c r="S41" s="62">
        <v>0</v>
      </c>
      <c r="T41" s="65">
        <f>X41*0.05</f>
        <v>0</v>
      </c>
      <c r="U41" s="66">
        <f>X41-T41</f>
        <v>0</v>
      </c>
      <c r="V41" s="64" t="s">
        <v>53</v>
      </c>
      <c r="W41" s="62"/>
      <c r="X41" s="67">
        <v>0</v>
      </c>
      <c r="Y41" s="47">
        <f>I41+N41+S41+X41</f>
        <v>0</v>
      </c>
      <c r="Z41"/>
    </row>
    <row r="42" spans="1:26" ht="12.75">
      <c r="A42" s="60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62">
        <f>N42*0.05</f>
        <v>0</v>
      </c>
      <c r="K42" s="62">
        <f>N42-J42</f>
        <v>0</v>
      </c>
      <c r="L42" s="64" t="s">
        <v>53</v>
      </c>
      <c r="M42" s="70"/>
      <c r="N42" s="62">
        <v>0</v>
      </c>
      <c r="O42" s="62">
        <f>S42*0.05</f>
        <v>0</v>
      </c>
      <c r="P42" s="63">
        <f>S42-O42</f>
        <v>0</v>
      </c>
      <c r="Q42" s="64" t="s">
        <v>53</v>
      </c>
      <c r="R42" s="62"/>
      <c r="S42" s="62">
        <v>0</v>
      </c>
      <c r="T42" s="65">
        <f>X42*0.05</f>
        <v>0</v>
      </c>
      <c r="U42" s="66">
        <f>X42-T42</f>
        <v>0</v>
      </c>
      <c r="V42" s="64" t="s">
        <v>53</v>
      </c>
      <c r="W42" s="62"/>
      <c r="X42" s="67">
        <v>0</v>
      </c>
      <c r="Y42" s="47">
        <f>I42+N42+S42+X42</f>
        <v>0</v>
      </c>
      <c r="Z42"/>
    </row>
    <row r="43" spans="1:26" ht="12.75">
      <c r="A43" s="60">
        <v>33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62">
        <f>N43*0.05</f>
        <v>0</v>
      </c>
      <c r="K43" s="62">
        <f>N43-J43</f>
        <v>0</v>
      </c>
      <c r="L43" s="64" t="s">
        <v>53</v>
      </c>
      <c r="M43" s="33"/>
      <c r="N43" s="62">
        <v>0</v>
      </c>
      <c r="O43" s="62">
        <f>S43*0.05</f>
        <v>0</v>
      </c>
      <c r="P43" s="63">
        <f>S43-O43</f>
        <v>0</v>
      </c>
      <c r="Q43" s="64" t="s">
        <v>53</v>
      </c>
      <c r="R43" s="62"/>
      <c r="S43" s="62">
        <v>0</v>
      </c>
      <c r="T43" s="65">
        <f>X43*0.05</f>
        <v>0</v>
      </c>
      <c r="U43" s="66">
        <f>X43-T43</f>
        <v>0</v>
      </c>
      <c r="V43" s="64" t="s">
        <v>53</v>
      </c>
      <c r="W43" s="62"/>
      <c r="X43" s="67">
        <v>0</v>
      </c>
      <c r="Y43" s="47">
        <f>I43+N43+S43+X43</f>
        <v>0</v>
      </c>
      <c r="Z43"/>
    </row>
    <row r="44" spans="1:26" ht="12.75">
      <c r="A44" s="60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62">
        <f>N44*0.05</f>
        <v>0</v>
      </c>
      <c r="K44" s="62">
        <f>N44-J44</f>
        <v>0</v>
      </c>
      <c r="L44" s="64" t="s">
        <v>53</v>
      </c>
      <c r="M44" s="33"/>
      <c r="N44" s="62">
        <v>0</v>
      </c>
      <c r="O44" s="62">
        <f>S44*0.05</f>
        <v>0</v>
      </c>
      <c r="P44" s="63">
        <f>S44-O44</f>
        <v>0</v>
      </c>
      <c r="Q44" s="64" t="s">
        <v>53</v>
      </c>
      <c r="R44" s="62"/>
      <c r="S44" s="62">
        <v>0</v>
      </c>
      <c r="T44" s="65">
        <f>X44*0.05</f>
        <v>0</v>
      </c>
      <c r="U44" s="66">
        <f>X44-T44</f>
        <v>0</v>
      </c>
      <c r="V44" s="64" t="s">
        <v>53</v>
      </c>
      <c r="W44" s="62"/>
      <c r="X44" s="67">
        <v>0</v>
      </c>
      <c r="Y44" s="47">
        <f>I44+N44+S44+X44</f>
        <v>0</v>
      </c>
      <c r="Z44"/>
    </row>
    <row r="45" spans="1:26" ht="12.75">
      <c r="A45" s="60">
        <v>35</v>
      </c>
      <c r="B45" s="33"/>
      <c r="C45" s="61" t="s">
        <v>87</v>
      </c>
      <c r="D45" s="33"/>
      <c r="E45" s="62"/>
      <c r="F45" s="63"/>
      <c r="G45" s="64"/>
      <c r="H45" s="33"/>
      <c r="I45" s="33"/>
      <c r="J45" s="62">
        <f>N45*0.05</f>
        <v>0</v>
      </c>
      <c r="K45" s="62">
        <f>N45-J45</f>
        <v>0</v>
      </c>
      <c r="L45" s="64"/>
      <c r="M45" s="33"/>
      <c r="N45" s="62">
        <v>0</v>
      </c>
      <c r="O45" s="62">
        <f>S45*0.05</f>
        <v>0</v>
      </c>
      <c r="P45" s="63">
        <f>S45-O45</f>
        <v>0</v>
      </c>
      <c r="Q45" s="64"/>
      <c r="R45" s="62"/>
      <c r="S45" s="62">
        <v>0</v>
      </c>
      <c r="T45" s="65">
        <f>X45*0.05</f>
        <v>0</v>
      </c>
      <c r="U45" s="66">
        <f>X45-T45</f>
        <v>0</v>
      </c>
      <c r="V45" s="64"/>
      <c r="W45" s="62"/>
      <c r="X45" s="67">
        <v>0</v>
      </c>
      <c r="Y45" s="47">
        <f>I45+N45+S45+X45</f>
        <v>0</v>
      </c>
      <c r="Z45"/>
    </row>
    <row r="46" spans="1:26" ht="12.75">
      <c r="A46" s="60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62">
        <f>N46*0.05</f>
        <v>0</v>
      </c>
      <c r="K46" s="62">
        <f>N46-J46</f>
        <v>0</v>
      </c>
      <c r="L46" s="64" t="s">
        <v>53</v>
      </c>
      <c r="M46" s="33"/>
      <c r="N46" s="62">
        <v>0</v>
      </c>
      <c r="O46" s="62">
        <f>S46*0.05</f>
        <v>0</v>
      </c>
      <c r="P46" s="63">
        <f>S46-O46</f>
        <v>0</v>
      </c>
      <c r="Q46" s="64" t="s">
        <v>53</v>
      </c>
      <c r="R46" s="62"/>
      <c r="S46" s="62">
        <v>0</v>
      </c>
      <c r="T46" s="65">
        <f>X46*0.05</f>
        <v>0</v>
      </c>
      <c r="U46" s="66">
        <f>X46-T46</f>
        <v>0</v>
      </c>
      <c r="V46" s="64" t="s">
        <v>53</v>
      </c>
      <c r="W46" s="62"/>
      <c r="X46" s="67">
        <v>0</v>
      </c>
      <c r="Y46" s="47">
        <f>I46+N46+S46+X46</f>
        <v>0</v>
      </c>
      <c r="Z46"/>
    </row>
    <row r="47" spans="1:26" ht="12.75">
      <c r="A47" s="60">
        <v>37</v>
      </c>
      <c r="B47" s="33"/>
      <c r="C47" s="61" t="s">
        <v>89</v>
      </c>
      <c r="D47" s="33">
        <v>498</v>
      </c>
      <c r="E47" s="62">
        <v>4</v>
      </c>
      <c r="F47" s="63"/>
      <c r="G47" s="64" t="s">
        <v>53</v>
      </c>
      <c r="H47" s="70">
        <v>85</v>
      </c>
      <c r="I47" s="33">
        <v>89</v>
      </c>
      <c r="J47" s="62">
        <f>N47*0.05</f>
        <v>6.15</v>
      </c>
      <c r="K47" s="62">
        <f>N47-J47</f>
        <v>116.85</v>
      </c>
      <c r="L47" s="64" t="s">
        <v>53</v>
      </c>
      <c r="M47" s="70"/>
      <c r="N47" s="62">
        <v>123</v>
      </c>
      <c r="O47" s="62">
        <f>S47*0.05</f>
        <v>6.15</v>
      </c>
      <c r="P47" s="63">
        <f>S47-O47</f>
        <v>116.85</v>
      </c>
      <c r="Q47" s="64" t="s">
        <v>53</v>
      </c>
      <c r="R47" s="62"/>
      <c r="S47" s="62">
        <v>123</v>
      </c>
      <c r="T47" s="65">
        <v>11</v>
      </c>
      <c r="U47" s="66">
        <v>152</v>
      </c>
      <c r="V47" s="64" t="s">
        <v>53</v>
      </c>
      <c r="W47" s="62"/>
      <c r="X47" s="67">
        <v>163</v>
      </c>
      <c r="Y47" s="47">
        <f>I47+N47+S47+X47</f>
        <v>498</v>
      </c>
      <c r="Z47"/>
    </row>
    <row r="48" spans="1:26" ht="12.75">
      <c r="A48" s="60">
        <v>38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62">
        <f>N48*0.05</f>
        <v>0</v>
      </c>
      <c r="K48" s="62">
        <f>N48-J48</f>
        <v>0</v>
      </c>
      <c r="L48" s="64" t="s">
        <v>53</v>
      </c>
      <c r="M48" s="45"/>
      <c r="N48" s="62">
        <v>0</v>
      </c>
      <c r="O48" s="62">
        <f>S48*0.05</f>
        <v>0</v>
      </c>
      <c r="P48" s="63">
        <f>S48-O48</f>
        <v>0</v>
      </c>
      <c r="Q48" s="64" t="s">
        <v>53</v>
      </c>
      <c r="R48" s="62"/>
      <c r="S48" s="62">
        <v>0</v>
      </c>
      <c r="T48" s="65">
        <f>X48*0.05</f>
        <v>0</v>
      </c>
      <c r="U48" s="66">
        <f>X48-T48</f>
        <v>0</v>
      </c>
      <c r="V48" s="64" t="s">
        <v>53</v>
      </c>
      <c r="W48" s="62"/>
      <c r="X48" s="67">
        <v>0</v>
      </c>
      <c r="Y48" s="47">
        <f>I48+N48+S48+X48</f>
        <v>0</v>
      </c>
      <c r="Z48"/>
    </row>
    <row r="49" spans="1:26" ht="12.75">
      <c r="A49" s="45"/>
      <c r="B49" s="45"/>
      <c r="C49" s="45"/>
      <c r="D49" s="70">
        <f>SUM(D11:D48)</f>
        <v>1008</v>
      </c>
      <c r="E49" s="70">
        <f>SUM(E11:E48)</f>
        <v>11</v>
      </c>
      <c r="F49" s="70">
        <f>SUM(F11:F48)</f>
        <v>153</v>
      </c>
      <c r="G49" s="70">
        <f>SUM(G11:G48)</f>
        <v>0</v>
      </c>
      <c r="H49" s="70">
        <f>SUM(H11:H48)</f>
        <v>85</v>
      </c>
      <c r="I49" s="70">
        <f>SUM(I11:I48)</f>
        <v>249</v>
      </c>
      <c r="J49" s="70">
        <f>SUM(J11:J48)</f>
        <v>14.990000000000004</v>
      </c>
      <c r="K49" s="70">
        <f>SUM(K11:K48)</f>
        <v>215.46</v>
      </c>
      <c r="L49" s="70">
        <f>SUM(L11:L48)</f>
        <v>0</v>
      </c>
      <c r="M49" s="70">
        <f>SUM(M11:M48)</f>
        <v>0</v>
      </c>
      <c r="N49" s="71">
        <f>SUM(N11:N48)</f>
        <v>230.40000000000003</v>
      </c>
      <c r="O49" s="70">
        <f>SUM(O11:O48)</f>
        <v>16.85</v>
      </c>
      <c r="P49" s="70">
        <f>SUM(P11:P48)</f>
        <v>210.75</v>
      </c>
      <c r="Q49" s="70">
        <f>SUM(Q11:Q48)</f>
        <v>0</v>
      </c>
      <c r="R49" s="70">
        <f>SUM(R11:R48)</f>
        <v>0</v>
      </c>
      <c r="S49" s="70">
        <f>SUM(S11:S48)</f>
        <v>227.4</v>
      </c>
      <c r="T49" s="71">
        <f>SUM(T11:T48)</f>
        <v>18.47</v>
      </c>
      <c r="U49" s="71">
        <f>SUM(U11:U48)</f>
        <v>282.73</v>
      </c>
      <c r="V49" s="70">
        <f>SUM(V11:V48)</f>
        <v>0</v>
      </c>
      <c r="W49" s="70">
        <f>SUM(W11:W48)</f>
        <v>0</v>
      </c>
      <c r="X49" s="70">
        <f>SUM(X11:X48)</f>
        <v>301.2</v>
      </c>
      <c r="Y49" s="47">
        <f>I49+N49+S49+X49</f>
        <v>1008</v>
      </c>
      <c r="Z49"/>
    </row>
  </sheetData>
  <sheetProtection selectLockedCells="1" selectUnlockedCells="1"/>
  <mergeCells count="18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Z8:Z9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9"/>
  <colBreaks count="1" manualBreakCount="1">
    <brk id="2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5" zoomScaleSheetLayoutView="75" workbookViewId="0" topLeftCell="A1">
      <selection activeCell="A3" sqref="A3"/>
    </sheetView>
  </sheetViews>
  <sheetFormatPr defaultColWidth="9.140625" defaultRowHeight="15"/>
  <cols>
    <col min="1" max="1" width="4.57421875" style="133" customWidth="1"/>
    <col min="2" max="2" width="7.00390625" style="133" customWidth="1"/>
    <col min="3" max="3" width="28.7109375" style="133" customWidth="1"/>
    <col min="4" max="4" width="6.8515625" style="72" customWidth="1"/>
    <col min="5" max="5" width="4.8515625" style="133" customWidth="1"/>
    <col min="6" max="6" width="7.00390625" style="133" customWidth="1"/>
    <col min="7" max="7" width="13.8515625" style="133" customWidth="1"/>
    <col min="8" max="8" width="5.8515625" style="133" customWidth="1"/>
    <col min="9" max="9" width="5.7109375" style="133" customWidth="1"/>
    <col min="10" max="10" width="4.8515625" style="133" customWidth="1"/>
    <col min="11" max="11" width="6.421875" style="133" customWidth="1"/>
    <col min="12" max="12" width="14.57421875" style="133" customWidth="1"/>
    <col min="13" max="13" width="5.140625" style="133" customWidth="1"/>
    <col min="14" max="14" width="6.421875" style="133" customWidth="1"/>
    <col min="15" max="15" width="4.421875" style="133" customWidth="1"/>
    <col min="16" max="16" width="6.00390625" style="133" customWidth="1"/>
    <col min="17" max="17" width="11.421875" style="133" customWidth="1"/>
    <col min="18" max="18" width="6.140625" style="133" customWidth="1"/>
    <col min="19" max="19" width="7.421875" style="133" customWidth="1"/>
    <col min="20" max="20" width="5.00390625" style="133" customWidth="1"/>
    <col min="21" max="21" width="6.00390625" style="133" customWidth="1"/>
    <col min="22" max="22" width="12.28125" style="133" customWidth="1"/>
    <col min="23" max="23" width="5.28125" style="133" customWidth="1"/>
    <col min="24" max="24" width="7.28125" style="133" customWidth="1"/>
    <col min="25" max="25" width="7.57421875" style="133" customWidth="1"/>
    <col min="26" max="16384" width="9.00390625" style="133" customWidth="1"/>
  </cols>
  <sheetData>
    <row r="1" spans="1:25" ht="18.7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2.75">
      <c r="A2" s="134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2.75">
      <c r="A3" s="121" t="s">
        <v>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2.75">
      <c r="A5" s="135" t="s">
        <v>38</v>
      </c>
      <c r="B5" s="135"/>
      <c r="C5" s="135"/>
      <c r="D5" s="135"/>
      <c r="E5" s="135"/>
      <c r="F5" s="135"/>
      <c r="G5" s="135"/>
      <c r="H5" s="135"/>
      <c r="I5" s="135"/>
      <c r="J5" s="135" t="s">
        <v>39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20.25" customHeight="1">
      <c r="A7" s="69" t="s">
        <v>5</v>
      </c>
      <c r="B7" s="69" t="s">
        <v>6</v>
      </c>
      <c r="C7" s="69" t="s">
        <v>40</v>
      </c>
      <c r="D7" s="69" t="s">
        <v>41</v>
      </c>
      <c r="E7" s="136" t="s">
        <v>42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ht="12.75" customHeight="1">
      <c r="A8" s="69"/>
      <c r="B8" s="69"/>
      <c r="C8" s="69"/>
      <c r="D8" s="69"/>
      <c r="E8" s="137">
        <v>41334</v>
      </c>
      <c r="F8" s="137"/>
      <c r="G8" s="137"/>
      <c r="H8" s="137"/>
      <c r="I8" s="137"/>
      <c r="J8" s="137">
        <v>41699</v>
      </c>
      <c r="K8" s="137"/>
      <c r="L8" s="137"/>
      <c r="M8" s="137"/>
      <c r="N8" s="137"/>
      <c r="O8" s="137">
        <v>42064</v>
      </c>
      <c r="P8" s="137"/>
      <c r="Q8" s="137"/>
      <c r="R8" s="137"/>
      <c r="S8" s="137"/>
      <c r="T8" s="138" t="s">
        <v>43</v>
      </c>
      <c r="U8" s="138"/>
      <c r="V8" s="138"/>
      <c r="W8" s="138"/>
      <c r="X8" s="138"/>
      <c r="Y8" s="69"/>
    </row>
    <row r="9" spans="1:25" ht="12.75">
      <c r="A9" s="69"/>
      <c r="B9" s="69"/>
      <c r="C9" s="69"/>
      <c r="D9" s="69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38"/>
      <c r="V9" s="138"/>
      <c r="W9" s="138"/>
      <c r="X9" s="138"/>
      <c r="Y9" s="69"/>
    </row>
    <row r="10" spans="1:25" ht="65.25" customHeight="1">
      <c r="A10" s="69"/>
      <c r="B10" s="69"/>
      <c r="C10" s="69"/>
      <c r="D10" s="69"/>
      <c r="E10" s="139" t="s">
        <v>10</v>
      </c>
      <c r="F10" s="140" t="s">
        <v>44</v>
      </c>
      <c r="G10" s="141" t="s">
        <v>45</v>
      </c>
      <c r="H10" s="139" t="s">
        <v>46</v>
      </c>
      <c r="I10" s="139" t="s">
        <v>47</v>
      </c>
      <c r="J10" s="139" t="s">
        <v>10</v>
      </c>
      <c r="K10" s="140" t="s">
        <v>44</v>
      </c>
      <c r="L10" s="141" t="s">
        <v>45</v>
      </c>
      <c r="M10" s="139" t="s">
        <v>46</v>
      </c>
      <c r="N10" s="139" t="s">
        <v>48</v>
      </c>
      <c r="O10" s="139" t="s">
        <v>10</v>
      </c>
      <c r="P10" s="142" t="s">
        <v>49</v>
      </c>
      <c r="Q10" s="141" t="s">
        <v>45</v>
      </c>
      <c r="R10" s="143" t="s">
        <v>46</v>
      </c>
      <c r="S10" s="139" t="s">
        <v>50</v>
      </c>
      <c r="T10" s="142" t="s">
        <v>10</v>
      </c>
      <c r="U10" s="139" t="s">
        <v>49</v>
      </c>
      <c r="V10" s="141" t="s">
        <v>45</v>
      </c>
      <c r="W10" s="139" t="s">
        <v>46</v>
      </c>
      <c r="X10" s="144" t="s">
        <v>51</v>
      </c>
      <c r="Y10" s="33" t="s">
        <v>34</v>
      </c>
    </row>
    <row r="11" spans="1:25" ht="13.5" customHeight="1">
      <c r="A11" s="60">
        <v>1</v>
      </c>
      <c r="B11" s="60" t="s">
        <v>92</v>
      </c>
      <c r="C11" s="61" t="s">
        <v>52</v>
      </c>
      <c r="D11" s="73">
        <v>517</v>
      </c>
      <c r="E11" s="62">
        <v>3</v>
      </c>
      <c r="F11" s="62">
        <v>83</v>
      </c>
      <c r="G11" s="62" t="s">
        <v>53</v>
      </c>
      <c r="H11" s="62">
        <v>0</v>
      </c>
      <c r="I11" s="62">
        <v>86</v>
      </c>
      <c r="J11" s="62">
        <f>BASTAR!J11+BIJAPUR!J11+BILASPUR!J11+DANTEWADA!J11+DHAMTARI!J11+DURG!J11+JANJGIR!J11+JASHPUR!J11+KANKER!J11+KAWARDHA!J11+KORBA!J11+KORIYA!J11+MAHASAMUND!J11+NARAYANUR!J11+RAIGARH!J11+RAIPUR!J11+RAJNANDGAON!J11+SARGUJA!J11</f>
        <v>6.500000000000001</v>
      </c>
      <c r="K11" s="62">
        <f>BASTAR!K11+BIJAPUR!K11+BILASPUR!K11+DANTEWADA!K11+DHAMTARI!K11+DURG!K11+JANJGIR!K11+JASHPUR!K11+KANKER!K11+KAWARDHA!K11+KORBA!K11+KORIYA!K11+MAHASAMUND!K11+NARAYANUR!K11+RAIGARH!K11+RAIPUR!K11+RAJNANDGAON!K11+SARGUJA!K11</f>
        <v>123.55000000000001</v>
      </c>
      <c r="L11" s="62" t="s">
        <v>53</v>
      </c>
      <c r="M11" s="62">
        <f>BASTAR!M11+BIJAPUR!M11+BILASPUR!M11+DANTEWADA!M11+DHAMTARI!M11+DURG!M11+JANJGIR!M11+JASHPUR!M11+KANKER!M11+KAWARDHA!M11+KORBA!M11+KORIYA!M11+MAHASAMUND!M11+NARAYANUR!M11+RAIGARH!M11+RAIPUR!M11+RAJNANDGAON!M11+SARGUJA!M11</f>
        <v>0</v>
      </c>
      <c r="N11" s="62">
        <f>BASTAR!N11+BIJAPUR!N11+BILASPUR!N11+DANTEWADA!N11+DHAMTARI!N11+DURG!N11+JANJGIR!N11+JASHPUR!N11+KANKER!N11+KAWARDHA!N11+KORBA!N11+KORIYA!N11+MAHASAMUND!N11+NARAYANUR!N11+RAIGARH!N11+RAIPUR!N11+RAJNANDGAON!N11+SARGUJA!N11</f>
        <v>130</v>
      </c>
      <c r="O11" s="62">
        <f>BASTAR!O11+BIJAPUR!O11+BILASPUR!O11+DANTEWADA!O11+DHAMTARI!O11+DURG!O11+JANJGIR!O11+JASHPUR!O11+KANKER!O11+KAWARDHA!O11+KORBA!O11+KORIYA!O11+MAHASAMUND!O11+NARAYANUR!O11+RAIGARH!O11+RAIPUR!O11+RAJNANDGAON!O11+SARGUJA!O11</f>
        <v>6.450000000000001</v>
      </c>
      <c r="P11" s="62">
        <f>BASTAR!P11+BIJAPUR!P11+BILASPUR!P11+DANTEWADA!P11+DHAMTARI!P11+DURG!P11+JANJGIR!P11+JASHPUR!P11+KANKER!P11+KAWARDHA!P11+KORBA!P11+KORIYA!P11+MAHASAMUND!P11+NARAYANUR!P11+RAIGARH!P11+RAIPUR!P11+RAJNANDGAON!P11+SARGUJA!P11</f>
        <v>122.55000000000001</v>
      </c>
      <c r="Q11" s="62" t="s">
        <v>53</v>
      </c>
      <c r="R11" s="62">
        <f>BASTAR!R11+BIJAPUR!R11+BILASPUR!R11+DANTEWADA!R11+DHAMTARI!R11+DURG!R11+JANJGIR!R11+JASHPUR!R11+KANKER!R11+KAWARDHA!R11+KORBA!R11+KORIYA!R11+MAHASAMUND!R11+NARAYANUR!R11+RAIGARH!R11+RAIPUR!R11+RAJNANDGAON!R11+SARGUJA!R11</f>
        <v>0</v>
      </c>
      <c r="S11" s="62">
        <f>BASTAR!S11+BIJAPUR!S11+BILASPUR!S11+DANTEWADA!S11+DHAMTARI!S11+DURG!S11+JANJGIR!S11+JASHPUR!S11+KANKER!S11+KAWARDHA!S11+KORBA!S11+KORIYA!S11+MAHASAMUND!S11+NARAYANUR!S11+RAIGARH!S11+RAIPUR!S11+RAJNANDGAON!S11+SARGUJA!S11</f>
        <v>129</v>
      </c>
      <c r="T11" s="62">
        <f>BASTAR!T11+BIJAPUR!T11+BILASPUR!T11+DANTEWADA!T11+DHAMTARI!T11+DURG!T11+JANJGIR!T11+JASHPUR!T11+KANKER!T11+KAWARDHA!T11+KORBA!T11+KORIYA!T11+MAHASAMUND!T11+NARAYANUR!T11+RAIGARH!T11+RAIPUR!T11+RAJNANDGAON!T11+SARGUJA!T11</f>
        <v>8.6</v>
      </c>
      <c r="U11" s="62">
        <f>BASTAR!U11+BIJAPUR!U11+BILASPUR!U11+DANTEWADA!U11+DHAMTARI!U11+DURG!U11+JANJGIR!U11+JASHPUR!U11+KANKER!U11+KAWARDHA!U11+KORBA!U11+KORIYA!U11+MAHASAMUND!U11+NARAYANUR!U11+RAIGARH!U11+RAIPUR!U11+RAJNANDGAON!U11+SARGUJA!U11</f>
        <v>163.4</v>
      </c>
      <c r="V11" s="62" t="s">
        <v>53</v>
      </c>
      <c r="W11" s="62">
        <f>BASTAR!W11+BIJAPUR!W11+BILASPUR!W11+DANTEWADA!W11+DHAMTARI!W11+DURG!W11+JANJGIR!W11+JASHPUR!W11+KANKER!W11+KAWARDHA!W11+KORBA!W11+KORIYA!W11+MAHASAMUND!W11+NARAYANUR!W11+RAIGARH!W11+RAIPUR!W11+RAJNANDGAON!W11+SARGUJA!W11</f>
        <v>0</v>
      </c>
      <c r="X11" s="62">
        <f>BASTAR!X11+BIJAPUR!X11+BILASPUR!X11+DANTEWADA!X11+DHAMTARI!X11+DURG!X11+JANJGIR!X11+JASHPUR!X11+KANKER!X11+KAWARDHA!X11+KORBA!X11+KORIYA!X11+MAHASAMUND!X11+NARAYANUR!X11+RAIGARH!X11+RAIPUR!X11+RAJNANDGAON!X11+SARGUJA!X11</f>
        <v>172.00000000000003</v>
      </c>
      <c r="Y11" s="62">
        <f>SUM(X11,S11,N11,I11)</f>
        <v>517</v>
      </c>
    </row>
    <row r="12" spans="1:25" ht="13.5" customHeight="1">
      <c r="A12" s="60">
        <v>2</v>
      </c>
      <c r="B12" s="69"/>
      <c r="C12" s="61" t="s">
        <v>54</v>
      </c>
      <c r="D12" s="73">
        <v>119</v>
      </c>
      <c r="E12" s="62">
        <v>0</v>
      </c>
      <c r="F12" s="62">
        <v>29</v>
      </c>
      <c r="G12" s="62" t="s">
        <v>53</v>
      </c>
      <c r="H12" s="62">
        <v>0</v>
      </c>
      <c r="I12" s="62">
        <v>29</v>
      </c>
      <c r="J12" s="62">
        <f>BASTAR!J12+BIJAPUR!J12+BILASPUR!J12+DANTEWADA!J12+DHAMTARI!J12+DURG!J12+JANJGIR!J12+JASHPUR!J12+KANKER!J12+KAWARDHA!J12+KORBA!J12+KORIYA!J12+MAHASAMUND!J12+NARAYANUR!J12+RAIGARH!J12+RAIPUR!J12+RAJNANDGAON!J12+SARGUJA!J12</f>
        <v>1.35</v>
      </c>
      <c r="K12" s="62">
        <f>BASTAR!K12+BIJAPUR!K12+BILASPUR!K12+DANTEWADA!K12+DHAMTARI!K12+DURG!K12+JANJGIR!K12+JASHPUR!K12+KANKER!K12+KAWARDHA!K12+KORBA!K12+KORIYA!K12+MAHASAMUND!K12+NARAYANUR!K12+RAIGARH!K12+RAIPUR!K12+RAJNANDGAON!K12+SARGUJA!K12</f>
        <v>25.650000000000006</v>
      </c>
      <c r="L12" s="62" t="s">
        <v>53</v>
      </c>
      <c r="M12" s="62">
        <f>BASTAR!M12+BIJAPUR!M12+BILASPUR!M12+DANTEWADA!M12+DHAMTARI!M12+DURG!M12+JANJGIR!M12+JASHPUR!M12+KANKER!M12+KAWARDHA!M12+KORBA!M12+KORIYA!M12+MAHASAMUND!M12+NARAYANUR!M12+RAIGARH!M12+RAIPUR!M12+RAJNANDGAON!M12+SARGUJA!M12</f>
        <v>0</v>
      </c>
      <c r="N12" s="62">
        <f>BASTAR!N12+BIJAPUR!N12+BILASPUR!N12+DANTEWADA!N12+DHAMTARI!N12+DURG!N12+JANJGIR!N12+JASHPUR!N12+KANKER!N12+KAWARDHA!N12+KORBA!N12+KORIYA!N12+MAHASAMUND!N12+NARAYANUR!N12+RAIGARH!N12+RAIPUR!N12+RAJNANDGAON!N12+SARGUJA!N12</f>
        <v>27.000000000000004</v>
      </c>
      <c r="O12" s="62">
        <f>BASTAR!O12+BIJAPUR!O12+BILASPUR!O12+DANTEWADA!O12+DHAMTARI!O12+DURG!O12+JANJGIR!O12+JASHPUR!O12+KANKER!O12+KAWARDHA!O12+KORBA!O12+KORIYA!O12+MAHASAMUND!O12+NARAYANUR!O12+RAIGARH!O12+RAIPUR!O12+RAJNANDGAON!O12+SARGUJA!O12</f>
        <v>1.35</v>
      </c>
      <c r="P12" s="62">
        <f>BASTAR!P12+BIJAPUR!P12+BILASPUR!P12+DANTEWADA!P12+DHAMTARI!P12+DURG!P12+JANJGIR!P12+JASHPUR!P12+KANKER!P12+KAWARDHA!P12+KORBA!P12+KORIYA!P12+MAHASAMUND!P12+NARAYANUR!P12+RAIGARH!P12+RAIPUR!P12+RAJNANDGAON!P12+SARGUJA!P12</f>
        <v>25.650000000000006</v>
      </c>
      <c r="Q12" s="62" t="s">
        <v>53</v>
      </c>
      <c r="R12" s="62">
        <f>BASTAR!R12+BIJAPUR!R12+BILASPUR!R12+DANTEWADA!R12+DHAMTARI!R12+DURG!R12+JANJGIR!R12+JASHPUR!R12+KANKER!R12+KAWARDHA!R12+KORBA!R12+KORIYA!R12+MAHASAMUND!R12+NARAYANUR!R12+RAIGARH!R12+RAIPUR!R12+RAJNANDGAON!R12+SARGUJA!R12</f>
        <v>0</v>
      </c>
      <c r="S12" s="62">
        <f>BASTAR!S12+BIJAPUR!S12+BILASPUR!S12+DANTEWADA!S12+DHAMTARI!S12+DURG!S12+JANJGIR!S12+JASHPUR!S12+KANKER!S12+KAWARDHA!S12+KORBA!S12+KORIYA!S12+MAHASAMUND!S12+NARAYANUR!S12+RAIGARH!S12+RAIPUR!S12+RAJNANDGAON!S12+SARGUJA!S12</f>
        <v>27.000000000000004</v>
      </c>
      <c r="T12" s="62">
        <f>BASTAR!T12+BIJAPUR!T12+BILASPUR!T12+DANTEWADA!T12+DHAMTARI!T12+DURG!T12+JANJGIR!T12+JASHPUR!T12+KANKER!T12+KAWARDHA!T12+KORBA!T12+KORIYA!T12+MAHASAMUND!T12+NARAYANUR!T12+RAIGARH!T12+RAIPUR!T12+RAJNANDGAON!T12+SARGUJA!T12</f>
        <v>1.8000000000000003</v>
      </c>
      <c r="U12" s="62">
        <f>BASTAR!U12+BIJAPUR!U12+BILASPUR!U12+DANTEWADA!U12+DHAMTARI!U12+DURG!U12+JANJGIR!U12+JASHPUR!U12+KANKER!U12+KAWARDHA!U12+KORBA!U12+KORIYA!U12+MAHASAMUND!U12+NARAYANUR!U12+RAIGARH!U12+RAIPUR!U12+RAJNANDGAON!U12+SARGUJA!U12</f>
        <v>34.2</v>
      </c>
      <c r="V12" s="62" t="s">
        <v>53</v>
      </c>
      <c r="W12" s="62">
        <f>BASTAR!W12+BIJAPUR!W12+BILASPUR!W12+DANTEWADA!W12+DHAMTARI!W12+DURG!W12+JANJGIR!W12+JASHPUR!W12+KANKER!W12+KAWARDHA!W12+KORBA!W12+KORIYA!W12+MAHASAMUND!W12+NARAYANUR!W12+RAIGARH!W12+RAIPUR!W12+RAJNANDGAON!W12+SARGUJA!W12</f>
        <v>0</v>
      </c>
      <c r="X12" s="62">
        <f>BASTAR!X12+BIJAPUR!X12+BILASPUR!X12+DANTEWADA!X12+DHAMTARI!X12+DURG!X12+JANJGIR!X12+JASHPUR!X12+KANKER!X12+KAWARDHA!X12+KORBA!X12+KORIYA!X12+MAHASAMUND!X12+NARAYANUR!X12+RAIGARH!X12+RAIPUR!X12+RAJNANDGAON!X12+SARGUJA!X12</f>
        <v>36</v>
      </c>
      <c r="Y12" s="62">
        <f>SUM(X12,S12,N12,I12)</f>
        <v>119</v>
      </c>
    </row>
    <row r="13" spans="1:25" ht="13.5" customHeight="1">
      <c r="A13" s="60">
        <v>3</v>
      </c>
      <c r="B13" s="69"/>
      <c r="C13" s="61" t="s">
        <v>55</v>
      </c>
      <c r="D13" s="73">
        <v>517</v>
      </c>
      <c r="E13" s="62">
        <v>5</v>
      </c>
      <c r="F13" s="62">
        <v>112</v>
      </c>
      <c r="G13" s="62" t="s">
        <v>53</v>
      </c>
      <c r="H13" s="62">
        <v>0</v>
      </c>
      <c r="I13" s="62">
        <v>117</v>
      </c>
      <c r="J13" s="62">
        <f>BASTAR!J13+BIJAPUR!J13+BILASPUR!J13+DANTEWADA!J13+DHAMTARI!J13+DURG!J13+JANJGIR!J13+JASHPUR!J13+KANKER!J13+KAWARDHA!J13+KORBA!J13+KORIYA!J13+MAHASAMUND!J13+NARAYANUR!J13+RAIGARH!J13+RAIPUR!J13+RAJNANDGAON!J13+SARGUJA!J13</f>
        <v>6.000000000000001</v>
      </c>
      <c r="K13" s="62">
        <f>BASTAR!K13+BIJAPUR!K13+BILASPUR!K13+DANTEWADA!K13+DHAMTARI!K13+DURG!K13+JANJGIR!K13+JASHPUR!K13+KANKER!K13+KAWARDHA!K13+KORBA!K13+KORIYA!K13+MAHASAMUND!K13+NARAYANUR!K13+RAIGARH!K13+RAIPUR!K13+RAJNANDGAON!K13+SARGUJA!K13</f>
        <v>114.00000000000001</v>
      </c>
      <c r="L13" s="62" t="s">
        <v>53</v>
      </c>
      <c r="M13" s="62">
        <f>BASTAR!M13+BIJAPUR!M13+BILASPUR!M13+DANTEWADA!M13+DHAMTARI!M13+DURG!M13+JANJGIR!M13+JASHPUR!M13+KANKER!M13+KAWARDHA!M13+KORBA!M13+KORIYA!M13+MAHASAMUND!M13+NARAYANUR!M13+RAIGARH!M13+RAIPUR!M13+RAJNANDGAON!M13+SARGUJA!M13</f>
        <v>0</v>
      </c>
      <c r="N13" s="62">
        <f>BASTAR!N13+BIJAPUR!N13+BILASPUR!N13+DANTEWADA!N13+DHAMTARI!N13+DURG!N13+JANJGIR!N13+JASHPUR!N13+KANKER!N13+KAWARDHA!N13+KORBA!N13+KORIYA!N13+MAHASAMUND!N13+NARAYANUR!N13+RAIGARH!N13+RAIPUR!N13+RAJNANDGAON!N13+SARGUJA!N13</f>
        <v>120.00000000000001</v>
      </c>
      <c r="O13" s="62">
        <f>BASTAR!O13+BIJAPUR!O13+BILASPUR!O13+DANTEWADA!O13+DHAMTARI!O13+DURG!O13+JANJGIR!O13+JASHPUR!O13+KANKER!O13+KAWARDHA!O13+KORBA!O13+KORIYA!O13+MAHASAMUND!O13+NARAYANUR!O13+RAIGARH!O13+RAIPUR!O13+RAJNANDGAON!O13+SARGUJA!O13</f>
        <v>6.000000000000001</v>
      </c>
      <c r="P13" s="62">
        <f>BASTAR!P13+BIJAPUR!P13+BILASPUR!P13+DANTEWADA!P13+DHAMTARI!P13+DURG!P13+JANJGIR!P13+JASHPUR!P13+KANKER!P13+KAWARDHA!P13+KORBA!P13+KORIYA!P13+MAHASAMUND!P13+NARAYANUR!P13+RAIGARH!P13+RAIPUR!P13+RAJNANDGAON!P13+SARGUJA!P13</f>
        <v>114.00000000000001</v>
      </c>
      <c r="Q13" s="62" t="s">
        <v>53</v>
      </c>
      <c r="R13" s="62">
        <f>BASTAR!R13+BIJAPUR!R13+BILASPUR!R13+DANTEWADA!R13+DHAMTARI!R13+DURG!R13+JANJGIR!R13+JASHPUR!R13+KANKER!R13+KAWARDHA!R13+KORBA!R13+KORIYA!R13+MAHASAMUND!R13+NARAYANUR!R13+RAIGARH!R13+RAIPUR!R13+RAJNANDGAON!R13+SARGUJA!R13</f>
        <v>0</v>
      </c>
      <c r="S13" s="62">
        <f>BASTAR!S13+BIJAPUR!S13+BILASPUR!S13+DANTEWADA!S13+DHAMTARI!S13+DURG!S13+JANJGIR!S13+JASHPUR!S13+KANKER!S13+KAWARDHA!S13+KORBA!S13+KORIYA!S13+MAHASAMUND!S13+NARAYANUR!S13+RAIGARH!S13+RAIPUR!S13+RAJNANDGAON!S13+SARGUJA!S13</f>
        <v>120.00000000000001</v>
      </c>
      <c r="T13" s="62">
        <f>BASTAR!T13+BIJAPUR!T13+BILASPUR!T13+DANTEWADA!T13+DHAMTARI!T13+DURG!T13+JANJGIR!T13+JASHPUR!T13+KANKER!T13+KAWARDHA!T13+KORBA!T13+KORIYA!T13+MAHASAMUND!T13+NARAYANUR!T13+RAIGARH!T13+RAIPUR!T13+RAJNANDGAON!T13+SARGUJA!T13</f>
        <v>8.000000000000002</v>
      </c>
      <c r="U13" s="62">
        <f>BASTAR!U13+BIJAPUR!U13+BILASPUR!U13+DANTEWADA!U13+DHAMTARI!U13+DURG!U13+JANJGIR!U13+JASHPUR!U13+KANKER!U13+KAWARDHA!U13+KORBA!U13+KORIYA!U13+MAHASAMUND!U13+NARAYANUR!U13+RAIGARH!U13+RAIPUR!U13+RAJNANDGAON!U13+SARGUJA!U13</f>
        <v>152</v>
      </c>
      <c r="V13" s="62" t="s">
        <v>53</v>
      </c>
      <c r="W13" s="62">
        <f>BASTAR!W13+BIJAPUR!W13+BILASPUR!W13+DANTEWADA!W13+DHAMTARI!W13+DURG!W13+JANJGIR!W13+JASHPUR!W13+KANKER!W13+KAWARDHA!W13+KORBA!W13+KORIYA!W13+MAHASAMUND!W13+NARAYANUR!W13+RAIGARH!W13+RAIPUR!W13+RAJNANDGAON!W13+SARGUJA!W13</f>
        <v>0</v>
      </c>
      <c r="X13" s="62">
        <f>BASTAR!X13+BIJAPUR!X13+BILASPUR!X13+DANTEWADA!X13+DHAMTARI!X13+DURG!X13+JANJGIR!X13+JASHPUR!X13+KANKER!X13+KAWARDHA!X13+KORBA!X13+KORIYA!X13+MAHASAMUND!X13+NARAYANUR!X13+RAIGARH!X13+RAIPUR!X13+RAJNANDGAON!X13+SARGUJA!X13</f>
        <v>160</v>
      </c>
      <c r="Y13" s="62">
        <f>SUM(X13,S13,N13,I13)</f>
        <v>517</v>
      </c>
    </row>
    <row r="14" spans="1:25" ht="13.5" customHeight="1">
      <c r="A14" s="60">
        <v>4</v>
      </c>
      <c r="B14" s="69"/>
      <c r="C14" s="61" t="s">
        <v>56</v>
      </c>
      <c r="D14" s="73">
        <v>323</v>
      </c>
      <c r="E14" s="62">
        <v>3</v>
      </c>
      <c r="F14" s="62">
        <v>85</v>
      </c>
      <c r="G14" s="62" t="s">
        <v>53</v>
      </c>
      <c r="H14" s="62">
        <v>0</v>
      </c>
      <c r="I14" s="62">
        <v>88</v>
      </c>
      <c r="J14" s="62">
        <f>BASTAR!J14+BIJAPUR!J14+BILASPUR!J14+DANTEWADA!J14+DHAMTARI!J14+DURG!J14+JANJGIR!J14+JASHPUR!J14+KANKER!J14+KAWARDHA!J14+KORBA!J14+KORIYA!J14+MAHASAMUND!J14+NARAYANUR!J14+RAIGARH!J14+RAIPUR!J14+RAJNANDGAON!J14+SARGUJA!J14</f>
        <v>4.195</v>
      </c>
      <c r="K14" s="62">
        <f>BASTAR!K14+BIJAPUR!K14+BILASPUR!K14+DANTEWADA!K14+DHAMTARI!K14+DURG!K14+JANJGIR!K14+JASHPUR!K14+KANKER!K14+KAWARDHA!K14+KORBA!K14+KORIYA!K14+MAHASAMUND!K14+NARAYANUR!K14+RAIGARH!K14+RAIPUR!K14+RAJNANDGAON!K14+SARGUJA!K14</f>
        <v>66.30499999999999</v>
      </c>
      <c r="L14" s="62" t="s">
        <v>53</v>
      </c>
      <c r="M14" s="62">
        <f>BASTAR!M14+BIJAPUR!M14+BILASPUR!M14+DANTEWADA!M14+DHAMTARI!M14+DURG!M14+JANJGIR!M14+JASHPUR!M14+KANKER!M14+KAWARDHA!M14+KORBA!M14+KORIYA!M14+MAHASAMUND!M14+NARAYANUR!M14+RAIGARH!M14+RAIPUR!M14+RAJNANDGAON!M14+SARGUJA!M14</f>
        <v>0</v>
      </c>
      <c r="N14" s="62">
        <f>BASTAR!N14+BIJAPUR!N14+BILASPUR!N14+DANTEWADA!N14+DHAMTARI!N14+DURG!N14+JANJGIR!N14+JASHPUR!N14+KANKER!N14+KAWARDHA!N14+KORBA!N14+KORIYA!N14+MAHASAMUND!N14+NARAYANUR!N14+RAIGARH!N14+RAIPUR!N14+RAJNANDGAON!N14+SARGUJA!N14</f>
        <v>70.5</v>
      </c>
      <c r="O14" s="62">
        <f>BASTAR!O14+BIJAPUR!O14+BILASPUR!O14+DANTEWADA!O14+DHAMTARI!O14+DURG!O14+JANJGIR!O14+JASHPUR!O14+KANKER!O14+KAWARDHA!O14+KORBA!O14+KORIYA!O14+MAHASAMUND!O14+NARAYANUR!O14+RAIGARH!O14+RAIPUR!O14+RAJNANDGAON!O14+SARGUJA!O14</f>
        <v>4.195</v>
      </c>
      <c r="P14" s="62">
        <f>BASTAR!P14+BIJAPUR!P14+BILASPUR!P14+DANTEWADA!P14+DHAMTARI!P14+DURG!P14+JANJGIR!P14+JASHPUR!P14+KANKER!P14+KAWARDHA!P14+KORBA!P14+KORIYA!P14+MAHASAMUND!P14+NARAYANUR!P14+RAIGARH!P14+RAIPUR!P14+RAJNANDGAON!P14+SARGUJA!P14</f>
        <v>66.30499999999999</v>
      </c>
      <c r="Q14" s="62" t="s">
        <v>53</v>
      </c>
      <c r="R14" s="62">
        <f>BASTAR!R14+BIJAPUR!R14+BILASPUR!R14+DANTEWADA!R14+DHAMTARI!R14+DURG!R14+JANJGIR!R14+JASHPUR!R14+KANKER!R14+KAWARDHA!R14+KORBA!R14+KORIYA!R14+MAHASAMUND!R14+NARAYANUR!R14+RAIGARH!R14+RAIPUR!R14+RAJNANDGAON!R14+SARGUJA!R14</f>
        <v>0</v>
      </c>
      <c r="S14" s="62">
        <f>BASTAR!S14+BIJAPUR!S14+BILASPUR!S14+DANTEWADA!S14+DHAMTARI!S14+DURG!S14+JANJGIR!S14+JASHPUR!S14+KANKER!S14+KAWARDHA!S14+KORBA!S14+KORIYA!S14+MAHASAMUND!S14+NARAYANUR!S14+RAIGARH!S14+RAIPUR!S14+RAJNANDGAON!S14+SARGUJA!S14</f>
        <v>70.5</v>
      </c>
      <c r="T14" s="62">
        <f>BASTAR!T14+BIJAPUR!T14+BILASPUR!T14+DANTEWADA!T14+DHAMTARI!T14+DURG!T14+JANJGIR!T14+JASHPUR!T14+KANKER!T14+KAWARDHA!T14+KORBA!T14+KORIYA!T14+MAHASAMUND!T14+NARAYANUR!T14+RAIGARH!T14+RAIPUR!T14+RAJNANDGAON!T14+SARGUJA!T14</f>
        <v>5.26</v>
      </c>
      <c r="U14" s="62">
        <f>BASTAR!U14+BIJAPUR!U14+BILASPUR!U14+DANTEWADA!U14+DHAMTARI!U14+DURG!U14+JANJGIR!U14+JASHPUR!U14+KANKER!U14+KAWARDHA!U14+KORBA!U14+KORIYA!U14+MAHASAMUND!U14+NARAYANUR!U14+RAIGARH!U14+RAIPUR!U14+RAJNANDGAON!U14+SARGUJA!U14</f>
        <v>88.74000000000002</v>
      </c>
      <c r="V14" s="62" t="s">
        <v>53</v>
      </c>
      <c r="W14" s="62">
        <f>BASTAR!W14+BIJAPUR!W14+BILASPUR!W14+DANTEWADA!W14+DHAMTARI!W14+DURG!W14+JANJGIR!W14+JASHPUR!W14+KANKER!W14+KAWARDHA!W14+KORBA!W14+KORIYA!W14+MAHASAMUND!W14+NARAYANUR!W14+RAIGARH!W14+RAIPUR!W14+RAJNANDGAON!W14+SARGUJA!W14</f>
        <v>0</v>
      </c>
      <c r="X14" s="62">
        <f>BASTAR!X14+BIJAPUR!X14+BILASPUR!X14+DANTEWADA!X14+DHAMTARI!X14+DURG!X14+JANJGIR!X14+JASHPUR!X14+KANKER!X14+KAWARDHA!X14+KORBA!X14+KORIYA!X14+MAHASAMUND!X14+NARAYANUR!X14+RAIGARH!X14+RAIPUR!X14+RAJNANDGAON!X14+SARGUJA!X14</f>
        <v>94.00000000000001</v>
      </c>
      <c r="Y14" s="62">
        <f>SUM(X14,S14,N14,I14)</f>
        <v>323</v>
      </c>
    </row>
    <row r="15" spans="1:25" ht="13.5" customHeight="1">
      <c r="A15" s="60">
        <v>5</v>
      </c>
      <c r="B15" s="69"/>
      <c r="C15" s="61" t="s">
        <v>57</v>
      </c>
      <c r="D15" s="73">
        <v>201</v>
      </c>
      <c r="E15" s="62">
        <v>3</v>
      </c>
      <c r="F15" s="62">
        <v>55</v>
      </c>
      <c r="G15" s="62" t="s">
        <v>53</v>
      </c>
      <c r="H15" s="62">
        <v>0</v>
      </c>
      <c r="I15" s="62">
        <v>58</v>
      </c>
      <c r="J15" s="62">
        <f>BASTAR!J15+BIJAPUR!J15+BILASPUR!J15+DANTEWADA!J15+DHAMTARI!J15+DURG!J15+JANJGIR!J15+JASHPUR!J15+KANKER!J15+KAWARDHA!J15+KORBA!J15+KORIYA!J15+MAHASAMUND!J15+NARAYANUR!J15+RAIGARH!J15+RAIPUR!J15+RAJNANDGAON!J15+SARGUJA!J15</f>
        <v>2.1450000000000005</v>
      </c>
      <c r="K15" s="62">
        <f>BASTAR!K15+BIJAPUR!K15+BILASPUR!K15+DANTEWADA!K15+DHAMTARI!K15+DURG!K15+JANJGIR!K15+JASHPUR!K15+KANKER!K15+KAWARDHA!K15+KORBA!K15+KORIYA!K15+MAHASAMUND!K15+NARAYANUR!K15+RAIGARH!K15+RAIPUR!K15+RAJNANDGAON!K15+SARGUJA!K15</f>
        <v>40.75500000000001</v>
      </c>
      <c r="L15" s="62" t="s">
        <v>53</v>
      </c>
      <c r="M15" s="62">
        <f>BASTAR!M15+BIJAPUR!M15+BILASPUR!M15+DANTEWADA!M15+DHAMTARI!M15+DURG!M15+JANJGIR!M15+JASHPUR!M15+KANKER!M15+KAWARDHA!M15+KORBA!M15+KORIYA!M15+MAHASAMUND!M15+NARAYANUR!M15+RAIGARH!M15+RAIPUR!M15+RAJNANDGAON!M15+SARGUJA!M15</f>
        <v>0</v>
      </c>
      <c r="N15" s="62">
        <f>BASTAR!N15+BIJAPUR!N15+BILASPUR!N15+DANTEWADA!N15+DHAMTARI!N15+DURG!N15+JANJGIR!N15+JASHPUR!N15+KANKER!N15+KAWARDHA!N15+KORBA!N15+KORIYA!N15+MAHASAMUND!N15+NARAYANUR!N15+RAIGARH!N15+RAIPUR!N15+RAJNANDGAON!N15+SARGUJA!N15</f>
        <v>42.900000000000006</v>
      </c>
      <c r="O15" s="62">
        <f>BASTAR!O15+BIJAPUR!O15+BILASPUR!O15+DANTEWADA!O15+DHAMTARI!O15+DURG!O15+JANJGIR!O15+JASHPUR!O15+KANKER!O15+KAWARDHA!O15+KORBA!O15+KORIYA!O15+MAHASAMUND!O15+NARAYANUR!O15+RAIGARH!O15+RAIPUR!O15+RAJNANDGAON!O15+SARGUJA!O15</f>
        <v>2.1450000000000005</v>
      </c>
      <c r="P15" s="62">
        <f>BASTAR!P15+BIJAPUR!P15+BILASPUR!P15+DANTEWADA!P15+DHAMTARI!P15+DURG!P15+JANJGIR!P15+JASHPUR!P15+KANKER!P15+KAWARDHA!P15+KORBA!P15+KORIYA!P15+MAHASAMUND!P15+NARAYANUR!P15+RAIGARH!P15+RAIPUR!P15+RAJNANDGAON!P15+SARGUJA!P15</f>
        <v>40.75500000000001</v>
      </c>
      <c r="Q15" s="62" t="s">
        <v>53</v>
      </c>
      <c r="R15" s="62">
        <f>BASTAR!R15+BIJAPUR!R15+BILASPUR!R15+DANTEWADA!R15+DHAMTARI!R15+DURG!R15+JANJGIR!R15+JASHPUR!R15+KANKER!R15+KAWARDHA!R15+KORBA!R15+KORIYA!R15+MAHASAMUND!R15+NARAYANUR!R15+RAIGARH!R15+RAIPUR!R15+RAJNANDGAON!R15+SARGUJA!R15</f>
        <v>0</v>
      </c>
      <c r="S15" s="62">
        <f>BASTAR!S15+BIJAPUR!S15+BILASPUR!S15+DANTEWADA!S15+DHAMTARI!S15+DURG!S15+JANJGIR!S15+JASHPUR!S15+KANKER!S15+KAWARDHA!S15+KORBA!S15+KORIYA!S15+MAHASAMUND!S15+NARAYANUR!S15+RAIGARH!S15+RAIPUR!S15+RAJNANDGAON!S15+SARGUJA!S15</f>
        <v>42.900000000000006</v>
      </c>
      <c r="T15" s="62">
        <f>BASTAR!T15+BIJAPUR!T15+BILASPUR!T15+DANTEWADA!T15+DHAMTARI!T15+DURG!T15+JANJGIR!T15+JASHPUR!T15+KANKER!T15+KAWARDHA!T15+KORBA!T15+KORIYA!T15+MAHASAMUND!T15+NARAYANUR!T15+RAIGARH!T15+RAIPUR!T15+RAJNANDGAON!T15+SARGUJA!T15</f>
        <v>2.8600000000000003</v>
      </c>
      <c r="U15" s="62">
        <f>BASTAR!U15+BIJAPUR!U15+BILASPUR!U15+DANTEWADA!U15+DHAMTARI!U15+DURG!U15+JANJGIR!U15+JASHPUR!U15+KANKER!U15+KAWARDHA!U15+KORBA!U15+KORIYA!U15+MAHASAMUND!U15+NARAYANUR!U15+RAIGARH!U15+RAIPUR!U15+RAJNANDGAON!U15+SARGUJA!U15</f>
        <v>54.34</v>
      </c>
      <c r="V15" s="62" t="s">
        <v>53</v>
      </c>
      <c r="W15" s="62">
        <f>BASTAR!W15+BIJAPUR!W15+BILASPUR!W15+DANTEWADA!W15+DHAMTARI!W15+DURG!W15+JANJGIR!W15+JASHPUR!W15+KANKER!W15+KAWARDHA!W15+KORBA!W15+KORIYA!W15+MAHASAMUND!W15+NARAYANUR!W15+RAIGARH!W15+RAIPUR!W15+RAJNANDGAON!W15+SARGUJA!W15</f>
        <v>0</v>
      </c>
      <c r="X15" s="62">
        <f>BASTAR!X15+BIJAPUR!X15+BILASPUR!X15+DANTEWADA!X15+DHAMTARI!X15+DURG!X15+JANJGIR!X15+JASHPUR!X15+KANKER!X15+KAWARDHA!X15+KORBA!X15+KORIYA!X15+MAHASAMUND!X15+NARAYANUR!X15+RAIGARH!X15+RAIPUR!X15+RAJNANDGAON!X15+SARGUJA!X15</f>
        <v>57.2</v>
      </c>
      <c r="Y15" s="62">
        <f>SUM(X15,S15,N15,I15)</f>
        <v>201</v>
      </c>
    </row>
    <row r="16" spans="1:25" ht="13.5" customHeight="1">
      <c r="A16" s="60">
        <v>6</v>
      </c>
      <c r="B16" s="69"/>
      <c r="C16" s="61" t="s">
        <v>58</v>
      </c>
      <c r="D16" s="73">
        <v>123</v>
      </c>
      <c r="E16" s="62">
        <v>1</v>
      </c>
      <c r="F16" s="62">
        <v>34</v>
      </c>
      <c r="G16" s="62" t="s">
        <v>53</v>
      </c>
      <c r="H16" s="62">
        <v>0</v>
      </c>
      <c r="I16" s="62">
        <v>35</v>
      </c>
      <c r="J16" s="62">
        <f>BASTAR!J16+BIJAPUR!J16+BILASPUR!J16+DANTEWADA!J16+DHAMTARI!J16+DURG!J16+JANJGIR!J16+JASHPUR!J16+KANKER!J16+KAWARDHA!J16+KORBA!J16+KORIYA!J16+MAHASAMUND!J16+NARAYANUR!J16+RAIGARH!J16+RAIPUR!J16+RAJNANDGAON!J16+SARGUJA!J16</f>
        <v>2.245</v>
      </c>
      <c r="K16" s="62">
        <f>BASTAR!K16+BIJAPUR!K16+BILASPUR!K16+DANTEWADA!K16+DHAMTARI!K16+DURG!K16+JANJGIR!K16+JASHPUR!K16+KANKER!K16+KAWARDHA!K16+KORBA!K16+KORIYA!K16+MAHASAMUND!K16+NARAYANUR!K16+RAIGARH!K16+RAIPUR!K16+RAJNANDGAON!K16+SARGUJA!K16</f>
        <v>24.655000000000005</v>
      </c>
      <c r="L16" s="62" t="s">
        <v>53</v>
      </c>
      <c r="M16" s="62">
        <f>BASTAR!M16+BIJAPUR!M16+BILASPUR!M16+DANTEWADA!M16+DHAMTARI!M16+DURG!M16+JANJGIR!M16+JASHPUR!M16+KANKER!M16+KAWARDHA!M16+KORBA!M16+KORIYA!M16+MAHASAMUND!M16+NARAYANUR!M16+RAIGARH!M16+RAIPUR!M16+RAJNANDGAON!M16+SARGUJA!M16</f>
        <v>0</v>
      </c>
      <c r="N16" s="62">
        <f>BASTAR!N16+BIJAPUR!N16+BILASPUR!N16+DANTEWADA!N16+DHAMTARI!N16+DURG!N16+JANJGIR!N16+JASHPUR!N16+KANKER!N16+KAWARDHA!N16+KORBA!N16+KORIYA!N16+MAHASAMUND!N16+NARAYANUR!N16+RAIGARH!N16+RAIPUR!N16+RAJNANDGAON!N16+SARGUJA!N16</f>
        <v>26.900000000000006</v>
      </c>
      <c r="O16" s="62">
        <f>BASTAR!O16+BIJAPUR!O16+BILASPUR!O16+DANTEWADA!O16+DHAMTARI!O16+DURG!O16+JANJGIR!O16+JASHPUR!O16+KANKER!O16+KAWARDHA!O16+KORBA!O16+KORIYA!O16+MAHASAMUND!O16+NARAYANUR!O16+RAIGARH!O16+RAIPUR!O16+RAJNANDGAON!O16+SARGUJA!O16</f>
        <v>1.2950000000000004</v>
      </c>
      <c r="P16" s="62">
        <f>BASTAR!P16+BIJAPUR!P16+BILASPUR!P16+DANTEWADA!P16+DHAMTARI!P16+DURG!P16+JANJGIR!P16+JASHPUR!P16+KANKER!P16+KAWARDHA!P16+KORBA!P16+KORIYA!P16+MAHASAMUND!P16+NARAYANUR!P16+RAIGARH!P16+RAIPUR!P16+RAJNANDGAON!P16+SARGUJA!P16</f>
        <v>24.605000000000004</v>
      </c>
      <c r="Q16" s="62" t="s">
        <v>53</v>
      </c>
      <c r="R16" s="62">
        <f>BASTAR!R16+BIJAPUR!R16+BILASPUR!R16+DANTEWADA!R16+DHAMTARI!R16+DURG!R16+JANJGIR!R16+JASHPUR!R16+KANKER!R16+KAWARDHA!R16+KORBA!R16+KORIYA!R16+MAHASAMUND!R16+NARAYANUR!R16+RAIGARH!R16+RAIPUR!R16+RAJNANDGAON!R16+SARGUJA!R16</f>
        <v>0</v>
      </c>
      <c r="S16" s="62">
        <f>BASTAR!S16+BIJAPUR!S16+BILASPUR!S16+DANTEWADA!S16+DHAMTARI!S16+DURG!S16+JANJGIR!S16+JASHPUR!S16+KANKER!S16+KAWARDHA!S16+KORBA!S16+KORIYA!S16+MAHASAMUND!S16+NARAYANUR!S16+RAIGARH!S16+RAIPUR!S16+RAJNANDGAON!S16+SARGUJA!S16</f>
        <v>25.900000000000006</v>
      </c>
      <c r="T16" s="62">
        <f>BASTAR!T16+BIJAPUR!T16+BILASPUR!T16+DANTEWADA!T16+DHAMTARI!T16+DURG!T16+JANJGIR!T16+JASHPUR!T16+KANKER!T16+KAWARDHA!T16+KORBA!T16+KORIYA!T16+MAHASAMUND!T16+NARAYANUR!T16+RAIGARH!T16+RAIPUR!T16+RAJNANDGAON!T16+SARGUJA!T16</f>
        <v>1.7600000000000002</v>
      </c>
      <c r="U16" s="62">
        <f>BASTAR!U16+BIJAPUR!U16+BILASPUR!U16+DANTEWADA!U16+DHAMTARI!U16+DURG!U16+JANJGIR!U16+JASHPUR!U16+KANKER!U16+KAWARDHA!U16+KORBA!U16+KORIYA!U16+MAHASAMUND!U16+NARAYANUR!U16+RAIGARH!U16+RAIPUR!U16+RAJNANDGAON!U16+SARGUJA!U16</f>
        <v>33.44</v>
      </c>
      <c r="V16" s="62" t="s">
        <v>53</v>
      </c>
      <c r="W16" s="62">
        <f>BASTAR!W16+BIJAPUR!W16+BILASPUR!W16+DANTEWADA!W16+DHAMTARI!W16+DURG!W16+JANJGIR!W16+JASHPUR!W16+KANKER!W16+KAWARDHA!W16+KORBA!W16+KORIYA!W16+MAHASAMUND!W16+NARAYANUR!W16+RAIGARH!W16+RAIPUR!W16+RAJNANDGAON!W16+SARGUJA!W16</f>
        <v>0</v>
      </c>
      <c r="X16" s="62">
        <f>BASTAR!X16+BIJAPUR!X16+BILASPUR!X16+DANTEWADA!X16+DHAMTARI!X16+DURG!X16+JANJGIR!X16+JASHPUR!X16+KANKER!X16+KAWARDHA!X16+KORBA!X16+KORIYA!X16+MAHASAMUND!X16+NARAYANUR!X16+RAIGARH!X16+RAIPUR!X16+RAJNANDGAON!X16+SARGUJA!X16</f>
        <v>35.2</v>
      </c>
      <c r="Y16" s="62">
        <f>SUM(X16,S16,N16,I16)</f>
        <v>123.00000000000001</v>
      </c>
    </row>
    <row r="17" spans="1:25" ht="13.5" customHeight="1">
      <c r="A17" s="60">
        <v>7</v>
      </c>
      <c r="B17" s="69"/>
      <c r="C17" s="61" t="s">
        <v>59</v>
      </c>
      <c r="D17" s="73">
        <v>1074</v>
      </c>
      <c r="E17" s="62">
        <v>14</v>
      </c>
      <c r="F17" s="62">
        <v>264</v>
      </c>
      <c r="G17" s="62" t="s">
        <v>53</v>
      </c>
      <c r="H17" s="62">
        <v>0</v>
      </c>
      <c r="I17" s="62">
        <v>278</v>
      </c>
      <c r="J17" s="62">
        <f>BASTAR!J17+BIJAPUR!J17+BILASPUR!J17+DANTEWADA!J17+DHAMTARI!J17+DURG!J17+JANJGIR!J17+JASHPUR!J17+KANKER!J17+KAWARDHA!J17+KORBA!J17+KORIYA!J17+MAHASAMUND!J17+NARAYANUR!J17+RAIGARH!J17+RAIPUR!J17+RAJNANDGAON!J17+SARGUJA!J17</f>
        <v>11.915000000000004</v>
      </c>
      <c r="K17" s="62">
        <f>BASTAR!K17+BIJAPUR!K17+BILASPUR!K17+DANTEWADA!K17+DHAMTARI!K17+DURG!K17+JANJGIR!K17+JASHPUR!K17+KANKER!K17+KAWARDHA!K17+KORBA!K17+KORIYA!K17+MAHASAMUND!K17+NARAYANUR!K17+RAIGARH!K17+RAIPUR!K17+RAJNANDGAON!K17+SARGUJA!K17</f>
        <v>226.38500000000005</v>
      </c>
      <c r="L17" s="62" t="s">
        <v>53</v>
      </c>
      <c r="M17" s="62">
        <f>BASTAR!M17+BIJAPUR!M17+BILASPUR!M17+DANTEWADA!M17+DHAMTARI!M17+DURG!M17+JANJGIR!M17+JASHPUR!M17+KANKER!M17+KAWARDHA!M17+KORBA!M17+KORIYA!M17+MAHASAMUND!M17+NARAYANUR!M17+RAIGARH!M17+RAIPUR!M17+RAJNANDGAON!M17+SARGUJA!M17</f>
        <v>0</v>
      </c>
      <c r="N17" s="62">
        <f>BASTAR!N17+BIJAPUR!N17+BILASPUR!N17+DANTEWADA!N17+DHAMTARI!N17+DURG!N17+JANJGIR!N17+JASHPUR!N17+KANKER!N17+KAWARDHA!N17+KORBA!N17+KORIYA!N17+MAHASAMUND!N17+NARAYANUR!N17+RAIGARH!N17+RAIPUR!N17+RAJNANDGAON!N17+SARGUJA!N17</f>
        <v>238.30000000000004</v>
      </c>
      <c r="O17" s="62">
        <f>BASTAR!O17+BIJAPUR!O17+BILASPUR!O17+DANTEWADA!O17+DHAMTARI!O17+DURG!O17+JANJGIR!O17+JASHPUR!O17+KANKER!O17+KAWARDHA!O17+KORBA!O17+KORIYA!O17+MAHASAMUND!O17+NARAYANUR!O17+RAIGARH!O17+RAIPUR!O17+RAJNANDGAON!O17+SARGUJA!O17</f>
        <v>12.715000000000003</v>
      </c>
      <c r="P17" s="62">
        <f>BASTAR!P17+BIJAPUR!P17+BILASPUR!P17+DANTEWADA!P17+DHAMTARI!P17+DURG!P17+JANJGIR!P17+JASHPUR!P17+KANKER!P17+KAWARDHA!P17+KORBA!P17+KORIYA!P17+MAHASAMUND!P17+NARAYANUR!P17+RAIGARH!P17+RAIPUR!P17+RAJNANDGAON!P17+SARGUJA!P17</f>
        <v>226.58500000000004</v>
      </c>
      <c r="Q17" s="62" t="s">
        <v>53</v>
      </c>
      <c r="R17" s="62">
        <f>BASTAR!R17+BIJAPUR!R17+BILASPUR!R17+DANTEWADA!R17+DHAMTARI!R17+DURG!R17+JANJGIR!R17+JASHPUR!R17+KANKER!R17+KAWARDHA!R17+KORBA!R17+KORIYA!R17+MAHASAMUND!R17+NARAYANUR!R17+RAIGARH!R17+RAIPUR!R17+RAJNANDGAON!R17+SARGUJA!R17</f>
        <v>0</v>
      </c>
      <c r="S17" s="62">
        <f>BASTAR!S17+BIJAPUR!S17+BILASPUR!S17+DANTEWADA!S17+DHAMTARI!S17+DURG!S17+JANJGIR!S17+JASHPUR!S17+KANKER!S17+KAWARDHA!S17+KORBA!S17+KORIYA!S17+MAHASAMUND!S17+NARAYANUR!S17+RAIGARH!S17+RAIPUR!S17+RAJNANDGAON!S17+SARGUJA!S17</f>
        <v>239.30000000000004</v>
      </c>
      <c r="T17" s="62">
        <f>BASTAR!T17+BIJAPUR!T17+BILASPUR!T17+DANTEWADA!T17+DHAMTARI!T17+DURG!T17+JANJGIR!T17+JASHPUR!T17+KANKER!T17+KAWARDHA!T17+KORBA!T17+KORIYA!T17+MAHASAMUND!T17+NARAYANUR!T17+RAIGARH!T17+RAIPUR!T17+RAJNANDGAON!T17+SARGUJA!T17</f>
        <v>15.92</v>
      </c>
      <c r="U17" s="62">
        <f>BASTAR!U17+BIJAPUR!U17+BILASPUR!U17+DANTEWADA!U17+DHAMTARI!U17+DURG!U17+JANJGIR!U17+JASHPUR!U17+KANKER!U17+KAWARDHA!U17+KORBA!U17+KORIYA!U17+MAHASAMUND!U17+NARAYANUR!U17+RAIGARH!U17+RAIPUR!U17+RAJNANDGAON!U17+SARGUJA!U17</f>
        <v>302.48</v>
      </c>
      <c r="V17" s="62" t="s">
        <v>53</v>
      </c>
      <c r="W17" s="62">
        <f>BASTAR!W17+BIJAPUR!W17+BILASPUR!W17+DANTEWADA!W17+DHAMTARI!W17+DURG!W17+JANJGIR!W17+JASHPUR!W17+KANKER!W17+KAWARDHA!W17+KORBA!W17+KORIYA!W17+MAHASAMUND!W17+NARAYANUR!W17+RAIGARH!W17+RAIPUR!W17+RAJNANDGAON!W17+SARGUJA!W17</f>
        <v>0</v>
      </c>
      <c r="X17" s="62">
        <f>BASTAR!X17+BIJAPUR!X17+BILASPUR!X17+DANTEWADA!X17+DHAMTARI!X17+DURG!X17+JANJGIR!X17+JASHPUR!X17+KANKER!X17+KAWARDHA!X17+KORBA!X17+KORIYA!X17+MAHASAMUND!X17+NARAYANUR!X17+RAIGARH!X17+RAIPUR!X17+RAJNANDGAON!X17+SARGUJA!X17</f>
        <v>318.40000000000003</v>
      </c>
      <c r="Y17" s="62">
        <f>SUM(X17,S17,N17,I17)</f>
        <v>1074</v>
      </c>
    </row>
    <row r="18" spans="1:25" ht="13.5" customHeight="1">
      <c r="A18" s="60">
        <v>8</v>
      </c>
      <c r="B18" s="69"/>
      <c r="C18" s="61" t="s">
        <v>60</v>
      </c>
      <c r="D18" s="73">
        <v>135</v>
      </c>
      <c r="E18" s="62">
        <v>1</v>
      </c>
      <c r="F18" s="62">
        <v>33</v>
      </c>
      <c r="G18" s="62" t="s">
        <v>53</v>
      </c>
      <c r="H18" s="62">
        <v>0</v>
      </c>
      <c r="I18" s="62">
        <v>34</v>
      </c>
      <c r="J18" s="62">
        <f>BASTAR!J18+BIJAPUR!J18+BILASPUR!J18+DANTEWADA!J18+DHAMTARI!J18+DURG!J18+JANJGIR!J18+JASHPUR!J18+KANKER!J18+KAWARDHA!J18+KORBA!J18+KORIYA!J18+MAHASAMUND!J18+NARAYANUR!J18+RAIGARH!J18+RAIPUR!J18+RAJNANDGAON!J18+SARGUJA!J18</f>
        <v>1.5150000000000001</v>
      </c>
      <c r="K18" s="62">
        <f>BASTAR!K18+BIJAPUR!K18+BILASPUR!K18+DANTEWADA!K18+DHAMTARI!K18+DURG!K18+JANJGIR!K18+JASHPUR!K18+KANKER!K18+KAWARDHA!K18+KORBA!K18+KORIYA!K18+MAHASAMUND!K18+NARAYANUR!K18+RAIGARH!K18+RAIPUR!K18+RAJNANDGAON!K18+SARGUJA!K18</f>
        <v>28.78500000000001</v>
      </c>
      <c r="L18" s="62" t="s">
        <v>53</v>
      </c>
      <c r="M18" s="62">
        <f>BASTAR!M18+BIJAPUR!M18+BILASPUR!M18+DANTEWADA!M18+DHAMTARI!M18+DURG!M18+JANJGIR!M18+JASHPUR!M18+KANKER!M18+KAWARDHA!M18+KORBA!M18+KORIYA!M18+MAHASAMUND!M18+NARAYANUR!M18+RAIGARH!M18+RAIPUR!M18+RAJNANDGAON!M18+SARGUJA!M18</f>
        <v>0</v>
      </c>
      <c r="N18" s="62">
        <f>BASTAR!N18+BIJAPUR!N18+BILASPUR!N18+DANTEWADA!N18+DHAMTARI!N18+DURG!N18+JANJGIR!N18+JASHPUR!N18+KANKER!N18+KAWARDHA!N18+KORBA!N18+KORIYA!N18+MAHASAMUND!N18+NARAYANUR!N18+RAIGARH!N18+RAIPUR!N18+RAJNANDGAON!N18+SARGUJA!N18</f>
        <v>30.300000000000004</v>
      </c>
      <c r="O18" s="62">
        <f>BASTAR!O18+BIJAPUR!O18+BILASPUR!O18+DANTEWADA!O18+DHAMTARI!O18+DURG!O18+JANJGIR!O18+JASHPUR!O18+KANKER!O18+KAWARDHA!O18+KORBA!O18+KORIYA!O18+MAHASAMUND!O18+NARAYANUR!O18+RAIGARH!O18+RAIPUR!O18+RAJNANDGAON!O18+SARGUJA!O18</f>
        <v>1.5150000000000001</v>
      </c>
      <c r="P18" s="62">
        <f>BASTAR!P18+BIJAPUR!P18+BILASPUR!P18+DANTEWADA!P18+DHAMTARI!P18+DURG!P18+JANJGIR!P18+JASHPUR!P18+KANKER!P18+KAWARDHA!P18+KORBA!P18+KORIYA!P18+MAHASAMUND!P18+NARAYANUR!P18+RAIGARH!P18+RAIPUR!P18+RAJNANDGAON!P18+SARGUJA!P18</f>
        <v>28.78500000000001</v>
      </c>
      <c r="Q18" s="62" t="s">
        <v>53</v>
      </c>
      <c r="R18" s="62">
        <f>BASTAR!R18+BIJAPUR!R18+BILASPUR!R18+DANTEWADA!R18+DHAMTARI!R18+DURG!R18+JANJGIR!R18+JASHPUR!R18+KANKER!R18+KAWARDHA!R18+KORBA!R18+KORIYA!R18+MAHASAMUND!R18+NARAYANUR!R18+RAIGARH!R18+RAIPUR!R18+RAJNANDGAON!R18+SARGUJA!R18</f>
        <v>0</v>
      </c>
      <c r="S18" s="62">
        <f>BASTAR!S18+BIJAPUR!S18+BILASPUR!S18+DANTEWADA!S18+DHAMTARI!S18+DURG!S18+JANJGIR!S18+JASHPUR!S18+KANKER!S18+KAWARDHA!S18+KORBA!S18+KORIYA!S18+MAHASAMUND!S18+NARAYANUR!S18+RAIGARH!S18+RAIPUR!S18+RAJNANDGAON!S18+SARGUJA!S18</f>
        <v>30.300000000000004</v>
      </c>
      <c r="T18" s="62">
        <f>BASTAR!T18+BIJAPUR!T18+BILASPUR!T18+DANTEWADA!T18+DHAMTARI!T18+DURG!T18+JANJGIR!T18+JASHPUR!T18+KANKER!T18+KAWARDHA!T18+KORBA!T18+KORIYA!T18+MAHASAMUND!T18+NARAYANUR!T18+RAIGARH!T18+RAIPUR!T18+RAJNANDGAON!T18+SARGUJA!T18</f>
        <v>2.0200000000000005</v>
      </c>
      <c r="U18" s="62">
        <f>BASTAR!U18+BIJAPUR!U18+BILASPUR!U18+DANTEWADA!U18+DHAMTARI!U18+DURG!U18+JANJGIR!U18+JASHPUR!U18+KANKER!U18+KAWARDHA!U18+KORBA!U18+KORIYA!U18+MAHASAMUND!U18+NARAYANUR!U18+RAIGARH!U18+RAIPUR!U18+RAJNANDGAON!U18+SARGUJA!U18</f>
        <v>38.38</v>
      </c>
      <c r="V18" s="62" t="s">
        <v>53</v>
      </c>
      <c r="W18" s="62">
        <f>BASTAR!W18+BIJAPUR!W18+BILASPUR!W18+DANTEWADA!W18+DHAMTARI!W18+DURG!W18+JANJGIR!W18+JASHPUR!W18+KANKER!W18+KAWARDHA!W18+KORBA!W18+KORIYA!W18+MAHASAMUND!W18+NARAYANUR!W18+RAIGARH!W18+RAIPUR!W18+RAJNANDGAON!W18+SARGUJA!W18</f>
        <v>0</v>
      </c>
      <c r="X18" s="62">
        <f>BASTAR!X18+BIJAPUR!X18+BILASPUR!X18+DANTEWADA!X18+DHAMTARI!X18+DURG!X18+JANJGIR!X18+JASHPUR!X18+KANKER!X18+KAWARDHA!X18+KORBA!X18+KORIYA!X18+MAHASAMUND!X18+NARAYANUR!X18+RAIGARH!X18+RAIPUR!X18+RAJNANDGAON!X18+SARGUJA!X18</f>
        <v>40.4</v>
      </c>
      <c r="Y18" s="62">
        <f>SUM(X18,S18,N18,I18)</f>
        <v>135</v>
      </c>
    </row>
    <row r="19" spans="1:25" ht="13.5" customHeight="1">
      <c r="A19" s="60">
        <v>9</v>
      </c>
      <c r="B19" s="69"/>
      <c r="C19" s="61" t="s">
        <v>61</v>
      </c>
      <c r="D19" s="73">
        <v>983</v>
      </c>
      <c r="E19" s="62">
        <v>8</v>
      </c>
      <c r="F19" s="62">
        <v>175</v>
      </c>
      <c r="G19" s="62" t="s">
        <v>53</v>
      </c>
      <c r="H19" s="62">
        <v>0</v>
      </c>
      <c r="I19" s="62">
        <v>183</v>
      </c>
      <c r="J19" s="62">
        <f>BASTAR!J19+BIJAPUR!J19+BILASPUR!J19+DANTEWADA!J19+DHAMTARI!J19+DURG!J19+JANJGIR!J19+JASHPUR!J19+KANKER!J19+KAWARDHA!J19+KORBA!J19+KORIYA!J19+MAHASAMUND!J19+NARAYANUR!J19+RAIGARH!J19+RAIPUR!J19+RAJNANDGAON!J19+SARGUJA!J19</f>
        <v>12.000000000000002</v>
      </c>
      <c r="K19" s="62">
        <f>BASTAR!K19+BIJAPUR!K19+BILASPUR!K19+DANTEWADA!K19+DHAMTARI!K19+DURG!K19+JANJGIR!K19+JASHPUR!K19+KANKER!K19+KAWARDHA!K19+KORBA!K19+KORIYA!K19+MAHASAMUND!K19+NARAYANUR!K19+RAIGARH!K19+RAIPUR!K19+RAJNANDGAON!K19+SARGUJA!K19</f>
        <v>228.00000000000003</v>
      </c>
      <c r="L19" s="62" t="s">
        <v>53</v>
      </c>
      <c r="M19" s="62">
        <f>BASTAR!M19+BIJAPUR!M19+BILASPUR!M19+DANTEWADA!M19+DHAMTARI!M19+DURG!M19+JANJGIR!M19+JASHPUR!M19+KANKER!M19+KAWARDHA!M19+KORBA!M19+KORIYA!M19+MAHASAMUND!M19+NARAYANUR!M19+RAIGARH!M19+RAIPUR!M19+RAJNANDGAON!M19+SARGUJA!M19</f>
        <v>0</v>
      </c>
      <c r="N19" s="62">
        <f>BASTAR!N19+BIJAPUR!N19+BILASPUR!N19+DANTEWADA!N19+DHAMTARI!N19+DURG!N19+JANJGIR!N19+JASHPUR!N19+KANKER!N19+KAWARDHA!N19+KORBA!N19+KORIYA!N19+MAHASAMUND!N19+NARAYANUR!N19+RAIGARH!N19+RAIPUR!N19+RAJNANDGAON!N19+SARGUJA!N19</f>
        <v>240.00000000000006</v>
      </c>
      <c r="O19" s="62">
        <f>BASTAR!O19+BIJAPUR!O19+BILASPUR!O19+DANTEWADA!O19+DHAMTARI!O19+DURG!O19+JANJGIR!O19+JASHPUR!O19+KANKER!O19+KAWARDHA!O19+KORBA!O19+KORIYA!O19+MAHASAMUND!O19+NARAYANUR!O19+RAIGARH!O19+RAIPUR!O19+RAJNANDGAON!O19+SARGUJA!O19</f>
        <v>12.000000000000002</v>
      </c>
      <c r="P19" s="62">
        <f>BASTAR!P19+BIJAPUR!P19+BILASPUR!P19+DANTEWADA!P19+DHAMTARI!P19+DURG!P19+JANJGIR!P19+JASHPUR!P19+KANKER!P19+KAWARDHA!P19+KORBA!P19+KORIYA!P19+MAHASAMUND!P19+NARAYANUR!P19+RAIGARH!P19+RAIPUR!P19+RAJNANDGAON!P19+SARGUJA!P19</f>
        <v>228.00000000000003</v>
      </c>
      <c r="Q19" s="62" t="s">
        <v>53</v>
      </c>
      <c r="R19" s="62">
        <f>BASTAR!R19+BIJAPUR!R19+BILASPUR!R19+DANTEWADA!R19+DHAMTARI!R19+DURG!R19+JANJGIR!R19+JASHPUR!R19+KANKER!R19+KAWARDHA!R19+KORBA!R19+KORIYA!R19+MAHASAMUND!R19+NARAYANUR!R19+RAIGARH!R19+RAIPUR!R19+RAJNANDGAON!R19+SARGUJA!R19</f>
        <v>0</v>
      </c>
      <c r="S19" s="62">
        <f>BASTAR!S19+BIJAPUR!S19+BILASPUR!S19+DANTEWADA!S19+DHAMTARI!S19+DURG!S19+JANJGIR!S19+JASHPUR!S19+KANKER!S19+KAWARDHA!S19+KORBA!S19+KORIYA!S19+MAHASAMUND!S19+NARAYANUR!S19+RAIGARH!S19+RAIPUR!S19+RAJNANDGAON!S19+SARGUJA!S19</f>
        <v>240.00000000000006</v>
      </c>
      <c r="T19" s="62">
        <f>BASTAR!T19+BIJAPUR!T19+BILASPUR!T19+DANTEWADA!T19+DHAMTARI!T19+DURG!T19+JANJGIR!T19+JASHPUR!T19+KANKER!T19+KAWARDHA!T19+KORBA!T19+KORIYA!T19+MAHASAMUND!T19+NARAYANUR!T19+RAIGARH!T19+RAIPUR!T19+RAJNANDGAON!T19+SARGUJA!T19</f>
        <v>16</v>
      </c>
      <c r="U19" s="62">
        <f>BASTAR!U19+BIJAPUR!U19+BILASPUR!U19+DANTEWADA!U19+DHAMTARI!U19+DURG!U19+JANJGIR!U19+JASHPUR!U19+KANKER!U19+KAWARDHA!U19+KORBA!U19+KORIYA!U19+MAHASAMUND!U19+NARAYANUR!U19+RAIGARH!U19+RAIPUR!U19+RAJNANDGAON!U19+SARGUJA!U19</f>
        <v>304</v>
      </c>
      <c r="V19" s="62" t="s">
        <v>53</v>
      </c>
      <c r="W19" s="62">
        <f>BASTAR!W19+BIJAPUR!W19+BILASPUR!W19+DANTEWADA!W19+DHAMTARI!W19+DURG!W19+JANJGIR!W19+JASHPUR!W19+KANKER!W19+KAWARDHA!W19+KORBA!W19+KORIYA!W19+MAHASAMUND!W19+NARAYANUR!W19+RAIGARH!W19+RAIPUR!W19+RAJNANDGAON!W19+SARGUJA!W19</f>
        <v>0</v>
      </c>
      <c r="X19" s="62">
        <f>BASTAR!X19+BIJAPUR!X19+BILASPUR!X19+DANTEWADA!X19+DHAMTARI!X19+DURG!X19+JANJGIR!X19+JASHPUR!X19+KANKER!X19+KAWARDHA!X19+KORBA!X19+KORIYA!X19+MAHASAMUND!X19+NARAYANUR!X19+RAIGARH!X19+RAIPUR!X19+RAJNANDGAON!X19+SARGUJA!X19</f>
        <v>320</v>
      </c>
      <c r="Y19" s="62">
        <f>SUM(X19,S19,N19,I19)</f>
        <v>983.0000000000001</v>
      </c>
    </row>
    <row r="20" spans="1:25" ht="13.5" customHeight="1">
      <c r="A20" s="60">
        <v>10</v>
      </c>
      <c r="B20" s="69"/>
      <c r="C20" s="61" t="s">
        <v>62</v>
      </c>
      <c r="D20" s="73">
        <v>107</v>
      </c>
      <c r="E20" s="62">
        <v>0</v>
      </c>
      <c r="F20" s="62">
        <v>33</v>
      </c>
      <c r="G20" s="62" t="s">
        <v>53</v>
      </c>
      <c r="H20" s="62">
        <v>0</v>
      </c>
      <c r="I20" s="62">
        <v>33</v>
      </c>
      <c r="J20" s="62">
        <f>BASTAR!J20+BIJAPUR!J20+BILASPUR!J20+DANTEWADA!J20+DHAMTARI!J20+DURG!J20+JANJGIR!J20+JASHPUR!J20+KANKER!J20+KAWARDHA!J20+KORBA!J20+KORIYA!J20+MAHASAMUND!J20+NARAYANUR!J20+RAIGARH!J20+RAIPUR!J20+RAJNANDGAON!J20+SARGUJA!J20</f>
        <v>1.1100000000000003</v>
      </c>
      <c r="K20" s="62">
        <f>BASTAR!K20+BIJAPUR!K20+BILASPUR!K20+DANTEWADA!K20+DHAMTARI!K20+DURG!K20+JANJGIR!K20+JASHPUR!K20+KANKER!K20+KAWARDHA!K20+KORBA!K20+KORIYA!K20+MAHASAMUND!K20+NARAYANUR!K20+RAIGARH!K20+RAIPUR!K20+RAJNANDGAON!K20+SARGUJA!K20</f>
        <v>21.090000000000003</v>
      </c>
      <c r="L20" s="62" t="s">
        <v>53</v>
      </c>
      <c r="M20" s="62">
        <f>BASTAR!M20+BIJAPUR!M20+BILASPUR!M20+DANTEWADA!M20+DHAMTARI!M20+DURG!M20+JANJGIR!M20+JASHPUR!M20+KANKER!M20+KAWARDHA!M20+KORBA!M20+KORIYA!M20+MAHASAMUND!M20+NARAYANUR!M20+RAIGARH!M20+RAIPUR!M20+RAJNANDGAON!M20+SARGUJA!M20</f>
        <v>0</v>
      </c>
      <c r="N20" s="62">
        <f>BASTAR!N20+BIJAPUR!N20+BILASPUR!N20+DANTEWADA!N20+DHAMTARI!N20+DURG!N20+JANJGIR!N20+JASHPUR!N20+KANKER!N20+KAWARDHA!N20+KORBA!N20+KORIYA!N20+MAHASAMUND!N20+NARAYANUR!N20+RAIGARH!N20+RAIPUR!N20+RAJNANDGAON!N20+SARGUJA!N20</f>
        <v>22.200000000000006</v>
      </c>
      <c r="O20" s="62">
        <f>BASTAR!O20+BIJAPUR!O20+BILASPUR!O20+DANTEWADA!O20+DHAMTARI!O20+DURG!O20+JANJGIR!O20+JASHPUR!O20+KANKER!O20+KAWARDHA!O20+KORBA!O20+KORIYA!O20+MAHASAMUND!O20+NARAYANUR!O20+RAIGARH!O20+RAIPUR!O20+RAJNANDGAON!O20+SARGUJA!O20</f>
        <v>1.1100000000000003</v>
      </c>
      <c r="P20" s="62">
        <f>BASTAR!P20+BIJAPUR!P20+BILASPUR!P20+DANTEWADA!P20+DHAMTARI!P20+DURG!P20+JANJGIR!P20+JASHPUR!P20+KANKER!P20+KAWARDHA!P20+KORBA!P20+KORIYA!P20+MAHASAMUND!P20+NARAYANUR!P20+RAIGARH!P20+RAIPUR!P20+RAJNANDGAON!P20+SARGUJA!P20</f>
        <v>21.090000000000003</v>
      </c>
      <c r="Q20" s="62" t="s">
        <v>53</v>
      </c>
      <c r="R20" s="62">
        <f>BASTAR!R20+BIJAPUR!R20+BILASPUR!R20+DANTEWADA!R20+DHAMTARI!R20+DURG!R20+JANJGIR!R20+JASHPUR!R20+KANKER!R20+KAWARDHA!R20+KORBA!R20+KORIYA!R20+MAHASAMUND!R20+NARAYANUR!R20+RAIGARH!R20+RAIPUR!R20+RAJNANDGAON!R20+SARGUJA!R20</f>
        <v>0</v>
      </c>
      <c r="S20" s="62">
        <f>BASTAR!S20+BIJAPUR!S20+BILASPUR!S20+DANTEWADA!S20+DHAMTARI!S20+DURG!S20+JANJGIR!S20+JASHPUR!S20+KANKER!S20+KAWARDHA!S20+KORBA!S20+KORIYA!S20+MAHASAMUND!S20+NARAYANUR!S20+RAIGARH!S20+RAIPUR!S20+RAJNANDGAON!S20+SARGUJA!S20</f>
        <v>22.200000000000006</v>
      </c>
      <c r="T20" s="62">
        <f>BASTAR!T20+BIJAPUR!T20+BILASPUR!T20+DANTEWADA!T20+DHAMTARI!T20+DURG!T20+JANJGIR!T20+JASHPUR!T20+KANKER!T20+KAWARDHA!T20+KORBA!T20+KORIYA!T20+MAHASAMUND!T20+NARAYANUR!T20+RAIGARH!T20+RAIPUR!T20+RAJNANDGAON!T20+SARGUJA!T20</f>
        <v>1.4800000000000004</v>
      </c>
      <c r="U20" s="62">
        <f>BASTAR!U20+BIJAPUR!U20+BILASPUR!U20+DANTEWADA!U20+DHAMTARI!U20+DURG!U20+JANJGIR!U20+JASHPUR!U20+KANKER!U20+KAWARDHA!U20+KORBA!U20+KORIYA!U20+MAHASAMUND!U20+NARAYANUR!U20+RAIGARH!U20+RAIPUR!U20+RAJNANDGAON!U20+SARGUJA!U20</f>
        <v>28.12</v>
      </c>
      <c r="V20" s="62" t="s">
        <v>53</v>
      </c>
      <c r="W20" s="62">
        <f>BASTAR!W20+BIJAPUR!W20+BILASPUR!W20+DANTEWADA!W20+DHAMTARI!W20+DURG!W20+JANJGIR!W20+JASHPUR!W20+KANKER!W20+KAWARDHA!W20+KORBA!W20+KORIYA!W20+MAHASAMUND!W20+NARAYANUR!W20+RAIGARH!W20+RAIPUR!W20+RAJNANDGAON!W20+SARGUJA!W20</f>
        <v>0</v>
      </c>
      <c r="X20" s="62">
        <f>BASTAR!X20+BIJAPUR!X20+BILASPUR!X20+DANTEWADA!X20+DHAMTARI!X20+DURG!X20+JANJGIR!X20+JASHPUR!X20+KANKER!X20+KAWARDHA!X20+KORBA!X20+KORIYA!X20+MAHASAMUND!X20+NARAYANUR!X20+RAIGARH!X20+RAIPUR!X20+RAJNANDGAON!X20+SARGUJA!X20</f>
        <v>29.600000000000005</v>
      </c>
      <c r="Y20" s="62">
        <f>SUM(X20,S20,N20,I20)</f>
        <v>107.00000000000001</v>
      </c>
    </row>
    <row r="21" spans="1:25" ht="13.5" customHeight="1">
      <c r="A21" s="60">
        <v>11</v>
      </c>
      <c r="B21" s="69"/>
      <c r="C21" s="61" t="s">
        <v>63</v>
      </c>
      <c r="D21" s="73">
        <v>107</v>
      </c>
      <c r="E21" s="62">
        <v>0</v>
      </c>
      <c r="F21" s="62">
        <v>29</v>
      </c>
      <c r="G21" s="62" t="s">
        <v>53</v>
      </c>
      <c r="H21" s="62">
        <v>0</v>
      </c>
      <c r="I21" s="62">
        <v>29</v>
      </c>
      <c r="J21" s="62">
        <f>BASTAR!J21+BIJAPUR!J21+BILASPUR!J21+DANTEWADA!J21+DHAMTARI!J21+DURG!J21+JANJGIR!J21+JASHPUR!J21+KANKER!J21+KAWARDHA!J21+KORBA!J21+KORIYA!J21+MAHASAMUND!J21+NARAYANUR!J21+RAIGARH!J21+RAIPUR!J21+RAJNANDGAON!J21+SARGUJA!J21</f>
        <v>1.17</v>
      </c>
      <c r="K21" s="62">
        <f>BASTAR!K21+BIJAPUR!K21+BILASPUR!K21+DANTEWADA!K21+DHAMTARI!K21+DURG!K21+JANJGIR!K21+JASHPUR!K21+KANKER!K21+KAWARDHA!K21+KORBA!K21+KORIYA!K21+MAHASAMUND!K21+NARAYANUR!K21+RAIGARH!K21+RAIPUR!K21+RAJNANDGAON!K21+SARGUJA!K21</f>
        <v>22.230000000000004</v>
      </c>
      <c r="L21" s="62" t="s">
        <v>53</v>
      </c>
      <c r="M21" s="62">
        <f>BASTAR!M21+BIJAPUR!M21+BILASPUR!M21+DANTEWADA!M21+DHAMTARI!M21+DURG!M21+JANJGIR!M21+JASHPUR!M21+KANKER!M21+KAWARDHA!M21+KORBA!M21+KORIYA!M21+MAHASAMUND!M21+NARAYANUR!M21+RAIGARH!M21+RAIPUR!M21+RAJNANDGAON!M21+SARGUJA!M21</f>
        <v>0</v>
      </c>
      <c r="N21" s="62">
        <f>BASTAR!N21+BIJAPUR!N21+BILASPUR!N21+DANTEWADA!N21+DHAMTARI!N21+DURG!N21+JANJGIR!N21+JASHPUR!N21+KANKER!N21+KAWARDHA!N21+KORBA!N21+KORIYA!N21+MAHASAMUND!N21+NARAYANUR!N21+RAIGARH!N21+RAIPUR!N21+RAJNANDGAON!N21+SARGUJA!N21</f>
        <v>23.400000000000002</v>
      </c>
      <c r="O21" s="62">
        <f>BASTAR!O21+BIJAPUR!O21+BILASPUR!O21+DANTEWADA!O21+DHAMTARI!O21+DURG!O21+JANJGIR!O21+JASHPUR!O21+KANKER!O21+KAWARDHA!O21+KORBA!O21+KORIYA!O21+MAHASAMUND!O21+NARAYANUR!O21+RAIGARH!O21+RAIPUR!O21+RAJNANDGAON!O21+SARGUJA!O21</f>
        <v>1.17</v>
      </c>
      <c r="P21" s="62">
        <f>BASTAR!P21+BIJAPUR!P21+BILASPUR!P21+DANTEWADA!P21+DHAMTARI!P21+DURG!P21+JANJGIR!P21+JASHPUR!P21+KANKER!P21+KAWARDHA!P21+KORBA!P21+KORIYA!P21+MAHASAMUND!P21+NARAYANUR!P21+RAIGARH!P21+RAIPUR!P21+RAJNANDGAON!P21+SARGUJA!P21</f>
        <v>22.230000000000004</v>
      </c>
      <c r="Q21" s="62" t="s">
        <v>53</v>
      </c>
      <c r="R21" s="62">
        <f>BASTAR!R21+BIJAPUR!R21+BILASPUR!R21+DANTEWADA!R21+DHAMTARI!R21+DURG!R21+JANJGIR!R21+JASHPUR!R21+KANKER!R21+KAWARDHA!R21+KORBA!R21+KORIYA!R21+MAHASAMUND!R21+NARAYANUR!R21+RAIGARH!R21+RAIPUR!R21+RAJNANDGAON!R21+SARGUJA!R21</f>
        <v>0</v>
      </c>
      <c r="S21" s="62">
        <f>BASTAR!S21+BIJAPUR!S21+BILASPUR!S21+DANTEWADA!S21+DHAMTARI!S21+DURG!S21+JANJGIR!S21+JASHPUR!S21+KANKER!S21+KAWARDHA!S21+KORBA!S21+KORIYA!S21+MAHASAMUND!S21+NARAYANUR!S21+RAIGARH!S21+RAIPUR!S21+RAJNANDGAON!S21+SARGUJA!S21</f>
        <v>23.400000000000002</v>
      </c>
      <c r="T21" s="62">
        <f>BASTAR!T21+BIJAPUR!T21+BILASPUR!T21+DANTEWADA!T21+DHAMTARI!T21+DURG!T21+JANJGIR!T21+JASHPUR!T21+KANKER!T21+KAWARDHA!T21+KORBA!T21+KORIYA!T21+MAHASAMUND!T21+NARAYANUR!T21+RAIGARH!T21+RAIPUR!T21+RAJNANDGAON!T21+SARGUJA!T21</f>
        <v>1.5600000000000003</v>
      </c>
      <c r="U21" s="62">
        <f>BASTAR!U21+BIJAPUR!U21+BILASPUR!U21+DANTEWADA!U21+DHAMTARI!U21+DURG!U21+JANJGIR!U21+JASHPUR!U21+KANKER!U21+KAWARDHA!U21+KORBA!U21+KORIYA!U21+MAHASAMUND!U21+NARAYANUR!U21+RAIGARH!U21+RAIPUR!U21+RAJNANDGAON!U21+SARGUJA!U21</f>
        <v>29.64</v>
      </c>
      <c r="V21" s="62" t="s">
        <v>53</v>
      </c>
      <c r="W21" s="62">
        <f>BASTAR!W21+BIJAPUR!W21+BILASPUR!W21+DANTEWADA!W21+DHAMTARI!W21+DURG!W21+JANJGIR!W21+JASHPUR!W21+KANKER!W21+KAWARDHA!W21+KORBA!W21+KORIYA!W21+MAHASAMUND!W21+NARAYANUR!W21+RAIGARH!W21+RAIPUR!W21+RAJNANDGAON!W21+SARGUJA!W21</f>
        <v>0</v>
      </c>
      <c r="X21" s="62">
        <f>BASTAR!X21+BIJAPUR!X21+BILASPUR!X21+DANTEWADA!X21+DHAMTARI!X21+DURG!X21+JANJGIR!X21+JASHPUR!X21+KANKER!X21+KAWARDHA!X21+KORBA!X21+KORIYA!X21+MAHASAMUND!X21+NARAYANUR!X21+RAIGARH!X21+RAIPUR!X21+RAJNANDGAON!X21+SARGUJA!X21</f>
        <v>31.200000000000003</v>
      </c>
      <c r="Y21" s="62">
        <f>SUM(X21,S21,N21,I21)</f>
        <v>107</v>
      </c>
    </row>
    <row r="22" spans="1:25" ht="13.5" customHeight="1">
      <c r="A22" s="60">
        <v>12</v>
      </c>
      <c r="B22" s="33"/>
      <c r="C22" s="61" t="s">
        <v>64</v>
      </c>
      <c r="D22" s="73">
        <v>90</v>
      </c>
      <c r="E22" s="62">
        <v>1</v>
      </c>
      <c r="F22" s="62">
        <v>24</v>
      </c>
      <c r="G22" s="62" t="s">
        <v>53</v>
      </c>
      <c r="H22" s="62">
        <v>0</v>
      </c>
      <c r="I22" s="62">
        <v>25</v>
      </c>
      <c r="J22" s="62">
        <f>BASTAR!J22+BIJAPUR!J22+BILASPUR!J22+DANTEWADA!J22+DHAMTARI!J22+DURG!J22+JANJGIR!J22+JASHPUR!J22+KANKER!J22+KAWARDHA!J22+KORBA!J22+KORIYA!J22+MAHASAMUND!J22+NARAYANUR!J22+RAIGARH!J22+RAIPUR!J22+RAJNANDGAON!J22+SARGUJA!J22</f>
        <v>0.9750000000000002</v>
      </c>
      <c r="K22" s="62">
        <f>BASTAR!K22+BIJAPUR!K22+BILASPUR!K22+DANTEWADA!K22+DHAMTARI!K22+DURG!K22+JANJGIR!K22+JASHPUR!K22+KANKER!K22+KAWARDHA!K22+KORBA!K22+KORIYA!K22+MAHASAMUND!K22+NARAYANUR!K22+RAIGARH!K22+RAIPUR!K22+RAJNANDGAON!K22+SARGUJA!K22</f>
        <v>18.525000000000002</v>
      </c>
      <c r="L22" s="62" t="s">
        <v>53</v>
      </c>
      <c r="M22" s="62">
        <f>BASTAR!M22+BIJAPUR!M22+BILASPUR!M22+DANTEWADA!M22+DHAMTARI!M22+DURG!M22+JANJGIR!M22+JASHPUR!M22+KANKER!M22+KAWARDHA!M22+KORBA!M22+KORIYA!M22+MAHASAMUND!M22+NARAYANUR!M22+RAIGARH!M22+RAIPUR!M22+RAJNANDGAON!M22+SARGUJA!M22</f>
        <v>0</v>
      </c>
      <c r="N22" s="62">
        <f>BASTAR!N22+BIJAPUR!N22+BILASPUR!N22+DANTEWADA!N22+DHAMTARI!N22+DURG!N22+JANJGIR!N22+JASHPUR!N22+KANKER!N22+KAWARDHA!N22+KORBA!N22+KORIYA!N22+MAHASAMUND!N22+NARAYANUR!N22+RAIGARH!N22+RAIPUR!N22+RAJNANDGAON!N22+SARGUJA!N22</f>
        <v>19.500000000000004</v>
      </c>
      <c r="O22" s="62">
        <f>BASTAR!O22+BIJAPUR!O22+BILASPUR!O22+DANTEWADA!O22+DHAMTARI!O22+DURG!O22+JANJGIR!O22+JASHPUR!O22+KANKER!O22+KAWARDHA!O22+KORBA!O22+KORIYA!O22+MAHASAMUND!O22+NARAYANUR!O22+RAIGARH!O22+RAIPUR!O22+RAJNANDGAON!O22+SARGUJA!O22</f>
        <v>0.9750000000000002</v>
      </c>
      <c r="P22" s="62">
        <f>BASTAR!P22+BIJAPUR!P22+BILASPUR!P22+DANTEWADA!P22+DHAMTARI!P22+DURG!P22+JANJGIR!P22+JASHPUR!P22+KANKER!P22+KAWARDHA!P22+KORBA!P22+KORIYA!P22+MAHASAMUND!P22+NARAYANUR!P22+RAIGARH!P22+RAIPUR!P22+RAJNANDGAON!P22+SARGUJA!P22</f>
        <v>18.525000000000002</v>
      </c>
      <c r="Q22" s="62" t="s">
        <v>53</v>
      </c>
      <c r="R22" s="62">
        <f>BASTAR!R22+BIJAPUR!R22+BILASPUR!R22+DANTEWADA!R22+DHAMTARI!R22+DURG!R22+JANJGIR!R22+JASHPUR!R22+KANKER!R22+KAWARDHA!R22+KORBA!R22+KORIYA!R22+MAHASAMUND!R22+NARAYANUR!R22+RAIGARH!R22+RAIPUR!R22+RAJNANDGAON!R22+SARGUJA!R22</f>
        <v>0</v>
      </c>
      <c r="S22" s="62">
        <f>BASTAR!S22+BIJAPUR!S22+BILASPUR!S22+DANTEWADA!S22+DHAMTARI!S22+DURG!S22+JANJGIR!S22+JASHPUR!S22+KANKER!S22+KAWARDHA!S22+KORBA!S22+KORIYA!S22+MAHASAMUND!S22+NARAYANUR!S22+RAIGARH!S22+RAIPUR!S22+RAJNANDGAON!S22+SARGUJA!S22</f>
        <v>19.500000000000004</v>
      </c>
      <c r="T22" s="62">
        <f>BASTAR!T22+BIJAPUR!T22+BILASPUR!T22+DANTEWADA!T22+DHAMTARI!T22+DURG!T22+JANJGIR!T22+JASHPUR!T22+KANKER!T22+KAWARDHA!T22+KORBA!T22+KORIYA!T22+MAHASAMUND!T22+NARAYANUR!T22+RAIGARH!T22+RAIPUR!T22+RAJNANDGAON!T22+SARGUJA!T22</f>
        <v>1.3000000000000003</v>
      </c>
      <c r="U22" s="62">
        <f>BASTAR!U22+BIJAPUR!U22+BILASPUR!U22+DANTEWADA!U22+DHAMTARI!U22+DURG!U22+JANJGIR!U22+JASHPUR!U22+KANKER!U22+KAWARDHA!U22+KORBA!U22+KORIYA!U22+MAHASAMUND!U22+NARAYANUR!U22+RAIGARH!U22+RAIPUR!U22+RAJNANDGAON!U22+SARGUJA!U22</f>
        <v>24.7</v>
      </c>
      <c r="V22" s="62" t="s">
        <v>53</v>
      </c>
      <c r="W22" s="62">
        <f>BASTAR!W22+BIJAPUR!W22+BILASPUR!W22+DANTEWADA!W22+DHAMTARI!W22+DURG!W22+JANJGIR!W22+JASHPUR!W22+KANKER!W22+KAWARDHA!W22+KORBA!W22+KORIYA!W22+MAHASAMUND!W22+NARAYANUR!W22+RAIGARH!W22+RAIPUR!W22+RAJNANDGAON!W22+SARGUJA!W22</f>
        <v>0</v>
      </c>
      <c r="X22" s="62">
        <f>BASTAR!X22+BIJAPUR!X22+BILASPUR!X22+DANTEWADA!X22+DHAMTARI!X22+DURG!X22+JANJGIR!X22+JASHPUR!X22+KANKER!X22+KAWARDHA!X22+KORBA!X22+KORIYA!X22+MAHASAMUND!X22+NARAYANUR!X22+RAIGARH!X22+RAIPUR!X22+RAJNANDGAON!X22+SARGUJA!X22</f>
        <v>26</v>
      </c>
      <c r="Y22" s="62">
        <f>SUM(X22,S22,N22,I22)</f>
        <v>90</v>
      </c>
    </row>
    <row r="23" spans="1:25" ht="13.5" customHeight="1">
      <c r="A23" s="60">
        <v>13</v>
      </c>
      <c r="B23" s="33"/>
      <c r="C23" s="61" t="s">
        <v>65</v>
      </c>
      <c r="D23" s="73">
        <v>114</v>
      </c>
      <c r="E23" s="62">
        <v>2</v>
      </c>
      <c r="F23" s="62">
        <v>50</v>
      </c>
      <c r="G23" s="62" t="s">
        <v>53</v>
      </c>
      <c r="H23" s="62">
        <v>0</v>
      </c>
      <c r="I23" s="62">
        <v>52</v>
      </c>
      <c r="J23" s="62">
        <f>BASTAR!J23+BIJAPUR!J23+BILASPUR!J23+DANTEWADA!J23+DHAMTARI!J23+DURG!J23+JANJGIR!J23+JASHPUR!J23+KANKER!J23+KAWARDHA!J23+KORBA!J23+KORIYA!J23+MAHASAMUND!J23+NARAYANUR!J23+RAIGARH!J23+RAIPUR!J23+RAJNANDGAON!J23+SARGUJA!J23</f>
        <v>0.9300000000000003</v>
      </c>
      <c r="K23" s="62">
        <f>BASTAR!K23+BIJAPUR!K23+BILASPUR!K23+DANTEWADA!K23+DHAMTARI!K23+DURG!K23+JANJGIR!K23+JASHPUR!K23+KANKER!K23+KAWARDHA!K23+KORBA!K23+KORIYA!K23+MAHASAMUND!K23+NARAYANUR!K23+RAIGARH!K23+RAIPUR!K23+RAJNANDGAON!K23+SARGUJA!K23</f>
        <v>17.670000000000005</v>
      </c>
      <c r="L23" s="62" t="s">
        <v>53</v>
      </c>
      <c r="M23" s="62">
        <f>BASTAR!M23+BIJAPUR!M23+BILASPUR!M23+DANTEWADA!M23+DHAMTARI!M23+DURG!M23+JANJGIR!M23+JASHPUR!M23+KANKER!M23+KAWARDHA!M23+KORBA!M23+KORIYA!M23+MAHASAMUND!M23+NARAYANUR!M23+RAIGARH!M23+RAIPUR!M23+RAJNANDGAON!M23+SARGUJA!M23</f>
        <v>0</v>
      </c>
      <c r="N23" s="62">
        <f>BASTAR!N23+BIJAPUR!N23+BILASPUR!N23+DANTEWADA!N23+DHAMTARI!N23+DURG!N23+JANJGIR!N23+JASHPUR!N23+KANKER!N23+KAWARDHA!N23+KORBA!N23+KORIYA!N23+MAHASAMUND!N23+NARAYANUR!N23+RAIGARH!N23+RAIPUR!N23+RAJNANDGAON!N23+SARGUJA!N23</f>
        <v>18.600000000000005</v>
      </c>
      <c r="O23" s="62">
        <f>BASTAR!O23+BIJAPUR!O23+BILASPUR!O23+DANTEWADA!O23+DHAMTARI!O23+DURG!O23+JANJGIR!O23+JASHPUR!O23+KANKER!O23+KAWARDHA!O23+KORBA!O23+KORIYA!O23+MAHASAMUND!O23+NARAYANUR!O23+RAIGARH!O23+RAIPUR!O23+RAJNANDGAON!O23+SARGUJA!O23</f>
        <v>0.9300000000000003</v>
      </c>
      <c r="P23" s="62">
        <f>BASTAR!P23+BIJAPUR!P23+BILASPUR!P23+DANTEWADA!P23+DHAMTARI!P23+DURG!P23+JANJGIR!P23+JASHPUR!P23+KANKER!P23+KAWARDHA!P23+KORBA!P23+KORIYA!P23+MAHASAMUND!P23+NARAYANUR!P23+RAIGARH!P23+RAIPUR!P23+RAJNANDGAON!P23+SARGUJA!P23</f>
        <v>17.670000000000005</v>
      </c>
      <c r="Q23" s="62" t="s">
        <v>53</v>
      </c>
      <c r="R23" s="62">
        <f>BASTAR!R23+BIJAPUR!R23+BILASPUR!R23+DANTEWADA!R23+DHAMTARI!R23+DURG!R23+JANJGIR!R23+JASHPUR!R23+KANKER!R23+KAWARDHA!R23+KORBA!R23+KORIYA!R23+MAHASAMUND!R23+NARAYANUR!R23+RAIGARH!R23+RAIPUR!R23+RAJNANDGAON!R23+SARGUJA!R23</f>
        <v>0</v>
      </c>
      <c r="S23" s="62">
        <f>BASTAR!S23+BIJAPUR!S23+BILASPUR!S23+DANTEWADA!S23+DHAMTARI!S23+DURG!S23+JANJGIR!S23+JASHPUR!S23+KANKER!S23+KAWARDHA!S23+KORBA!S23+KORIYA!S23+MAHASAMUND!S23+NARAYANUR!S23+RAIGARH!S23+RAIPUR!S23+RAJNANDGAON!S23+SARGUJA!S23</f>
        <v>18.600000000000005</v>
      </c>
      <c r="T23" s="62">
        <f>BASTAR!T23+BIJAPUR!T23+BILASPUR!T23+DANTEWADA!T23+DHAMTARI!T23+DURG!T23+JANJGIR!T23+JASHPUR!T23+KANKER!T23+KAWARDHA!T23+KORBA!T23+KORIYA!T23+MAHASAMUND!T23+NARAYANUR!T23+RAIGARH!T23+RAIPUR!T23+RAJNANDGAON!T23+SARGUJA!T23</f>
        <v>1.2400000000000002</v>
      </c>
      <c r="U23" s="62">
        <f>BASTAR!U23+BIJAPUR!U23+BILASPUR!U23+DANTEWADA!U23+DHAMTARI!U23+DURG!U23+JANJGIR!U23+JASHPUR!U23+KANKER!U23+KAWARDHA!U23+KORBA!U23+KORIYA!U23+MAHASAMUND!U23+NARAYANUR!U23+RAIGARH!U23+RAIPUR!U23+RAJNANDGAON!U23+SARGUJA!U23</f>
        <v>23.560000000000002</v>
      </c>
      <c r="V23" s="62" t="s">
        <v>53</v>
      </c>
      <c r="W23" s="62">
        <f>BASTAR!W23+BIJAPUR!W23+BILASPUR!W23+DANTEWADA!W23+DHAMTARI!W23+DURG!W23+JANJGIR!W23+JASHPUR!W23+KANKER!W23+KAWARDHA!W23+KORBA!W23+KORIYA!W23+MAHASAMUND!W23+NARAYANUR!W23+RAIGARH!W23+RAIPUR!W23+RAJNANDGAON!W23+SARGUJA!W23</f>
        <v>0</v>
      </c>
      <c r="X23" s="62">
        <f>BASTAR!X23+BIJAPUR!X23+BILASPUR!X23+DANTEWADA!X23+DHAMTARI!X23+DURG!X23+JANJGIR!X23+JASHPUR!X23+KANKER!X23+KAWARDHA!X23+KORBA!X23+KORIYA!X23+MAHASAMUND!X23+NARAYANUR!X23+RAIGARH!X23+RAIPUR!X23+RAJNANDGAON!X23+SARGUJA!X23</f>
        <v>24.8</v>
      </c>
      <c r="Y23" s="62">
        <f>SUM(X23,S23,N23,I23)</f>
        <v>114.00000000000001</v>
      </c>
    </row>
    <row r="24" spans="1:25" ht="13.5" customHeight="1">
      <c r="A24" s="60">
        <v>14</v>
      </c>
      <c r="B24" s="33"/>
      <c r="C24" s="61" t="s">
        <v>66</v>
      </c>
      <c r="D24" s="73">
        <v>61</v>
      </c>
      <c r="E24" s="62">
        <v>0</v>
      </c>
      <c r="F24" s="62">
        <v>22</v>
      </c>
      <c r="G24" s="62" t="s">
        <v>53</v>
      </c>
      <c r="H24" s="62">
        <v>0</v>
      </c>
      <c r="I24" s="62">
        <v>22</v>
      </c>
      <c r="J24" s="62">
        <f>BASTAR!J24+BIJAPUR!J24+BILASPUR!J24+DANTEWADA!J24+DHAMTARI!J24+DURG!J24+JANJGIR!J24+JASHPUR!J24+KANKER!J24+KAWARDHA!J24+KORBA!J24+KORIYA!J24+MAHASAMUND!J24+NARAYANUR!J24+RAIGARH!J24+RAIPUR!J24+RAJNANDGAON!J24+SARGUJA!J24</f>
        <v>0.5850000000000001</v>
      </c>
      <c r="K24" s="62">
        <f>BASTAR!K24+BIJAPUR!K24+BILASPUR!K24+DANTEWADA!K24+DHAMTARI!K24+DURG!K24+JANJGIR!K24+JASHPUR!K24+KANKER!K24+KAWARDHA!K24+KORBA!K24+KORIYA!K24+MAHASAMUND!K24+NARAYANUR!K24+RAIGARH!K24+RAIPUR!K24+RAJNANDGAON!K24+SARGUJA!K24</f>
        <v>11.115000000000002</v>
      </c>
      <c r="L24" s="62" t="s">
        <v>53</v>
      </c>
      <c r="M24" s="62">
        <f>BASTAR!M24+BIJAPUR!M24+BILASPUR!M24+DANTEWADA!M24+DHAMTARI!M24+DURG!M24+JANJGIR!M24+JASHPUR!M24+KANKER!M24+KAWARDHA!M24+KORBA!M24+KORIYA!M24+MAHASAMUND!M24+NARAYANUR!M24+RAIGARH!M24+RAIPUR!M24+RAJNANDGAON!M24+SARGUJA!M24</f>
        <v>0</v>
      </c>
      <c r="N24" s="62">
        <f>BASTAR!N24+BIJAPUR!N24+BILASPUR!N24+DANTEWADA!N24+DHAMTARI!N24+DURG!N24+JANJGIR!N24+JASHPUR!N24+KANKER!N24+KAWARDHA!N24+KORBA!N24+KORIYA!N24+MAHASAMUND!N24+NARAYANUR!N24+RAIGARH!N24+RAIPUR!N24+RAJNANDGAON!N24+SARGUJA!N24</f>
        <v>11.700000000000003</v>
      </c>
      <c r="O24" s="62">
        <f>BASTAR!O24+BIJAPUR!O24+BILASPUR!O24+DANTEWADA!O24+DHAMTARI!O24+DURG!O24+JANJGIR!O24+JASHPUR!O24+KANKER!O24+KAWARDHA!O24+KORBA!O24+KORIYA!O24+MAHASAMUND!O24+NARAYANUR!O24+RAIGARH!O24+RAIPUR!O24+RAJNANDGAON!O24+SARGUJA!O24</f>
        <v>0.5850000000000001</v>
      </c>
      <c r="P24" s="62">
        <f>BASTAR!P24+BIJAPUR!P24+BILASPUR!P24+DANTEWADA!P24+DHAMTARI!P24+DURG!P24+JANJGIR!P24+JASHPUR!P24+KANKER!P24+KAWARDHA!P24+KORBA!P24+KORIYA!P24+MAHASAMUND!P24+NARAYANUR!P24+RAIGARH!P24+RAIPUR!P24+RAJNANDGAON!P24+SARGUJA!P24</f>
        <v>11.115000000000002</v>
      </c>
      <c r="Q24" s="62" t="s">
        <v>53</v>
      </c>
      <c r="R24" s="62">
        <f>BASTAR!R24+BIJAPUR!R24+BILASPUR!R24+DANTEWADA!R24+DHAMTARI!R24+DURG!R24+JANJGIR!R24+JASHPUR!R24+KANKER!R24+KAWARDHA!R24+KORBA!R24+KORIYA!R24+MAHASAMUND!R24+NARAYANUR!R24+RAIGARH!R24+RAIPUR!R24+RAJNANDGAON!R24+SARGUJA!R24</f>
        <v>0</v>
      </c>
      <c r="S24" s="62">
        <f>BASTAR!S24+BIJAPUR!S24+BILASPUR!S24+DANTEWADA!S24+DHAMTARI!S24+DURG!S24+JANJGIR!S24+JASHPUR!S24+KANKER!S24+KAWARDHA!S24+KORBA!S24+KORIYA!S24+MAHASAMUND!S24+NARAYANUR!S24+RAIGARH!S24+RAIPUR!S24+RAJNANDGAON!S24+SARGUJA!S24</f>
        <v>11.700000000000003</v>
      </c>
      <c r="T24" s="62">
        <f>BASTAR!T24+BIJAPUR!T24+BILASPUR!T24+DANTEWADA!T24+DHAMTARI!T24+DURG!T24+JANJGIR!T24+JASHPUR!T24+KANKER!T24+KAWARDHA!T24+KORBA!T24+KORIYA!T24+MAHASAMUND!T24+NARAYANUR!T24+RAIGARH!T24+RAIPUR!T24+RAJNANDGAON!T24+SARGUJA!T24</f>
        <v>0.7800000000000001</v>
      </c>
      <c r="U24" s="62">
        <f>BASTAR!U24+BIJAPUR!U24+BILASPUR!U24+DANTEWADA!U24+DHAMTARI!U24+DURG!U24+JANJGIR!U24+JASHPUR!U24+KANKER!U24+KAWARDHA!U24+KORBA!U24+KORIYA!U24+MAHASAMUND!U24+NARAYANUR!U24+RAIGARH!U24+RAIPUR!U24+RAJNANDGAON!U24+SARGUJA!U24</f>
        <v>14.82</v>
      </c>
      <c r="V24" s="62" t="s">
        <v>53</v>
      </c>
      <c r="W24" s="62">
        <f>BASTAR!W24+BIJAPUR!W24+BILASPUR!W24+DANTEWADA!W24+DHAMTARI!W24+DURG!W24+JANJGIR!W24+JASHPUR!W24+KANKER!W24+KAWARDHA!W24+KORBA!W24+KORIYA!W24+MAHASAMUND!W24+NARAYANUR!W24+RAIGARH!W24+RAIPUR!W24+RAJNANDGAON!W24+SARGUJA!W24</f>
        <v>0</v>
      </c>
      <c r="X24" s="62">
        <f>BASTAR!X24+BIJAPUR!X24+BILASPUR!X24+DANTEWADA!X24+DHAMTARI!X24+DURG!X24+JANJGIR!X24+JASHPUR!X24+KANKER!X24+KAWARDHA!X24+KORBA!X24+KORIYA!X24+MAHASAMUND!X24+NARAYANUR!X24+RAIGARH!X24+RAIPUR!X24+RAJNANDGAON!X24+SARGUJA!X24</f>
        <v>15.600000000000001</v>
      </c>
      <c r="Y24" s="62">
        <f>SUM(X24,S24,N24,I24)</f>
        <v>61.00000000000001</v>
      </c>
    </row>
    <row r="25" spans="1:25" ht="13.5" customHeight="1">
      <c r="A25" s="60">
        <v>15</v>
      </c>
      <c r="B25" s="33"/>
      <c r="C25" s="61" t="s">
        <v>67</v>
      </c>
      <c r="D25" s="73">
        <v>963</v>
      </c>
      <c r="E25" s="62">
        <v>8</v>
      </c>
      <c r="F25" s="62">
        <v>162</v>
      </c>
      <c r="G25" s="62" t="s">
        <v>53</v>
      </c>
      <c r="H25" s="62">
        <v>0</v>
      </c>
      <c r="I25" s="62">
        <v>170</v>
      </c>
      <c r="J25" s="62">
        <f>BASTAR!J25+BIJAPUR!J25+BILASPUR!J25+DANTEWADA!J25+DHAMTARI!J25+DURG!J25+JANJGIR!J25+JASHPUR!J25+KANKER!J25+KAWARDHA!J25+KORBA!J25+KORIYA!J25+MAHASAMUND!J25+NARAYANUR!J25+RAIGARH!J25+RAIPUR!J25+RAJNANDGAON!J25+SARGUJA!J25</f>
        <v>11.895000000000003</v>
      </c>
      <c r="K25" s="62">
        <f>BASTAR!K25+BIJAPUR!K25+BILASPUR!K25+DANTEWADA!K25+DHAMTARI!K25+DURG!K25+JANJGIR!K25+JASHPUR!K25+KANKER!K25+KAWARDHA!K25+KORBA!K25+KORIYA!K25+MAHASAMUND!K25+NARAYANUR!K25+RAIGARH!K25+RAIPUR!K25+RAJNANDGAON!K25+SARGUJA!K25</f>
        <v>226.00500000000002</v>
      </c>
      <c r="L25" s="62" t="s">
        <v>53</v>
      </c>
      <c r="M25" s="62">
        <f>BASTAR!M25+BIJAPUR!M25+BILASPUR!M25+DANTEWADA!M25+DHAMTARI!M25+DURG!M25+JANJGIR!M25+JASHPUR!M25+KANKER!M25+KAWARDHA!M25+KORBA!M25+KORIYA!M25+MAHASAMUND!M25+NARAYANUR!M25+RAIGARH!M25+RAIPUR!M25+RAJNANDGAON!M25+SARGUJA!M25</f>
        <v>0</v>
      </c>
      <c r="N25" s="62">
        <f>BASTAR!N25+BIJAPUR!N25+BILASPUR!N25+DANTEWADA!N25+DHAMTARI!N25+DURG!N25+JANJGIR!N25+JASHPUR!N25+KANKER!N25+KAWARDHA!N25+KORBA!N25+KORIYA!N25+MAHASAMUND!N25+NARAYANUR!N25+RAIGARH!N25+RAIPUR!N25+RAJNANDGAON!N25+SARGUJA!N25</f>
        <v>237.90000000000003</v>
      </c>
      <c r="O25" s="62">
        <f>BASTAR!O25+BIJAPUR!O25+BILASPUR!O25+DANTEWADA!O25+DHAMTARI!O25+DURG!O25+JANJGIR!O25+JASHPUR!O25+KANKER!O25+KAWARDHA!O25+KORBA!O25+KORIYA!O25+MAHASAMUND!O25+NARAYANUR!O25+RAIGARH!O25+RAIPUR!O25+RAJNANDGAON!O25+SARGUJA!O25</f>
        <v>11.895000000000003</v>
      </c>
      <c r="P25" s="62">
        <f>BASTAR!P25+BIJAPUR!P25+BILASPUR!P25+DANTEWADA!P25+DHAMTARI!P25+DURG!P25+JANJGIR!P25+JASHPUR!P25+KANKER!P25+KAWARDHA!P25+KORBA!P25+KORIYA!P25+MAHASAMUND!P25+NARAYANUR!P25+RAIGARH!P25+RAIPUR!P25+RAJNANDGAON!P25+SARGUJA!P25</f>
        <v>226.00500000000002</v>
      </c>
      <c r="Q25" s="62" t="s">
        <v>53</v>
      </c>
      <c r="R25" s="62">
        <f>BASTAR!R25+BIJAPUR!R25+BILASPUR!R25+DANTEWADA!R25+DHAMTARI!R25+DURG!R25+JANJGIR!R25+JASHPUR!R25+KANKER!R25+KAWARDHA!R25+KORBA!R25+KORIYA!R25+MAHASAMUND!R25+NARAYANUR!R25+RAIGARH!R25+RAIPUR!R25+RAJNANDGAON!R25+SARGUJA!R25</f>
        <v>0</v>
      </c>
      <c r="S25" s="62">
        <f>BASTAR!S25+BIJAPUR!S25+BILASPUR!S25+DANTEWADA!S25+DHAMTARI!S25+DURG!S25+JANJGIR!S25+JASHPUR!S25+KANKER!S25+KAWARDHA!S25+KORBA!S25+KORIYA!S25+MAHASAMUND!S25+NARAYANUR!S25+RAIGARH!S25+RAIPUR!S25+RAJNANDGAON!S25+SARGUJA!S25</f>
        <v>237.90000000000003</v>
      </c>
      <c r="T25" s="62">
        <f>BASTAR!T25+BIJAPUR!T25+BILASPUR!T25+DANTEWADA!T25+DHAMTARI!T25+DURG!T25+JANJGIR!T25+JASHPUR!T25+KANKER!T25+KAWARDHA!T25+KORBA!T25+KORIYA!T25+MAHASAMUND!T25+NARAYANUR!T25+RAIGARH!T25+RAIPUR!T25+RAJNANDGAON!T25+SARGUJA!T25</f>
        <v>15.860000000000001</v>
      </c>
      <c r="U25" s="62">
        <f>BASTAR!U25+BIJAPUR!U25+BILASPUR!U25+DANTEWADA!U25+DHAMTARI!U25+DURG!U25+JANJGIR!U25+JASHPUR!U25+KANKER!U25+KAWARDHA!U25+KORBA!U25+KORIYA!U25+MAHASAMUND!U25+NARAYANUR!U25+RAIGARH!U25+RAIPUR!U25+RAJNANDGAON!U25+SARGUJA!U25</f>
        <v>301.34000000000003</v>
      </c>
      <c r="V25" s="62" t="s">
        <v>53</v>
      </c>
      <c r="W25" s="62">
        <f>BASTAR!W25+BIJAPUR!W25+BILASPUR!W25+DANTEWADA!W25+DHAMTARI!W25+DURG!W25+JANJGIR!W25+JASHPUR!W25+KANKER!W25+KAWARDHA!W25+KORBA!W25+KORIYA!W25+MAHASAMUND!W25+NARAYANUR!W25+RAIGARH!W25+RAIPUR!W25+RAJNANDGAON!W25+SARGUJA!W25</f>
        <v>0</v>
      </c>
      <c r="X25" s="62">
        <f>BASTAR!X25+BIJAPUR!X25+BILASPUR!X25+DANTEWADA!X25+DHAMTARI!X25+DURG!X25+JANJGIR!X25+JASHPUR!X25+KANKER!X25+KAWARDHA!X25+KORBA!X25+KORIYA!X25+MAHASAMUND!X25+NARAYANUR!X25+RAIGARH!X25+RAIPUR!X25+RAJNANDGAON!X25+SARGUJA!X25</f>
        <v>317.2000000000001</v>
      </c>
      <c r="Y25" s="62">
        <f>SUM(X25,S25,N25,I25)</f>
        <v>963.0000000000002</v>
      </c>
    </row>
    <row r="26" spans="1:25" ht="13.5" customHeight="1">
      <c r="A26" s="60">
        <v>16</v>
      </c>
      <c r="B26" s="33"/>
      <c r="C26" s="61" t="s">
        <v>68</v>
      </c>
      <c r="D26" s="73">
        <v>3357</v>
      </c>
      <c r="E26" s="62">
        <v>39</v>
      </c>
      <c r="F26" s="62">
        <v>702</v>
      </c>
      <c r="G26" s="62" t="s">
        <v>53</v>
      </c>
      <c r="H26" s="62">
        <v>0</v>
      </c>
      <c r="I26" s="62">
        <v>741</v>
      </c>
      <c r="J26" s="62">
        <f>BASTAR!J26+BIJAPUR!J26+BILASPUR!J26+DANTEWADA!J26+DHAMTARI!J26+DURG!J26+JANJGIR!J26+JASHPUR!J26+KANKER!J26+KAWARDHA!J26+KORBA!J26+KORIYA!J26+MAHASAMUND!J26+NARAYANUR!J26+RAIGARH!J26+RAIPUR!J26+RAJNANDGAON!J26+SARGUJA!J26</f>
        <v>39.24000000000001</v>
      </c>
      <c r="K26" s="62">
        <f>BASTAR!K26+BIJAPUR!K26+BILASPUR!K26+DANTEWADA!K26+DHAMTARI!K26+DURG!K26+JANJGIR!K26+JASHPUR!K26+KANKER!K26+KAWARDHA!K26+KORBA!K26+KORIYA!K26+MAHASAMUND!K26+NARAYANUR!K26+RAIGARH!K26+RAIPUR!K26+RAJNANDGAON!K26+SARGUJA!K26</f>
        <v>745.5600000000001</v>
      </c>
      <c r="L26" s="62" t="s">
        <v>53</v>
      </c>
      <c r="M26" s="62">
        <f>BASTAR!M26+BIJAPUR!M26+BILASPUR!M26+DANTEWADA!M26+DHAMTARI!M26+DURG!M26+JANJGIR!M26+JASHPUR!M26+KANKER!M26+KAWARDHA!M26+KORBA!M26+KORIYA!M26+MAHASAMUND!M26+NARAYANUR!M26+RAIGARH!M26+RAIPUR!M26+RAJNANDGAON!M26+SARGUJA!M26</f>
        <v>0</v>
      </c>
      <c r="N26" s="62">
        <f>BASTAR!N26+BIJAPUR!N26+BILASPUR!N26+DANTEWADA!N26+DHAMTARI!N26+DURG!N26+JANJGIR!N26+JASHPUR!N26+KANKER!N26+KAWARDHA!N26+KORBA!N26+KORIYA!N26+MAHASAMUND!N26+NARAYANUR!N26+RAIGARH!N26+RAIPUR!N26+RAJNANDGAON!N26+SARGUJA!N26</f>
        <v>784.8</v>
      </c>
      <c r="O26" s="62">
        <f>BASTAR!O26+BIJAPUR!O26+BILASPUR!O26+DANTEWADA!O26+DHAMTARI!O26+DURG!O26+JANJGIR!O26+JASHPUR!O26+KANKER!O26+KAWARDHA!O26+KORBA!O26+KORIYA!O26+MAHASAMUND!O26+NARAYANUR!O26+RAIGARH!O26+RAIPUR!O26+RAJNANDGAON!O26+SARGUJA!O26</f>
        <v>46.360000000000014</v>
      </c>
      <c r="P26" s="62">
        <f>BASTAR!P26+BIJAPUR!P26+BILASPUR!P26+DANTEWADA!P26+DHAMTARI!P26+DURG!P26+JANJGIR!P26+JASHPUR!P26+KANKER!P26+KAWARDHA!P26+KORBA!P26+KORIYA!P26+MAHASAMUND!P26+NARAYANUR!P26+RAIGARH!P26+RAIPUR!P26+RAJNANDGAON!P26+SARGUJA!P26</f>
        <v>738.84</v>
      </c>
      <c r="Q26" s="62" t="s">
        <v>53</v>
      </c>
      <c r="R26" s="62">
        <f>BASTAR!R26+BIJAPUR!R26+BILASPUR!R26+DANTEWADA!R26+DHAMTARI!R26+DURG!R26+JANJGIR!R26+JASHPUR!R26+KANKER!R26+KAWARDHA!R26+KORBA!R26+KORIYA!R26+MAHASAMUND!R26+NARAYANUR!R26+RAIGARH!R26+RAIPUR!R26+RAJNANDGAON!R26+SARGUJA!R26</f>
        <v>0</v>
      </c>
      <c r="S26" s="62">
        <f>BASTAR!S26+BIJAPUR!S26+BILASPUR!S26+DANTEWADA!S26+DHAMTARI!S26+DURG!S26+JANJGIR!S26+JASHPUR!S26+KANKER!S26+KAWARDHA!S26+KORBA!S26+KORIYA!S26+MAHASAMUND!S26+NARAYANUR!S26+RAIGARH!S26+RAIPUR!S26+RAJNANDGAON!S26+SARGUJA!S26</f>
        <v>784.8</v>
      </c>
      <c r="T26" s="62">
        <f>BASTAR!T26+BIJAPUR!T26+BILASPUR!T26+DANTEWADA!T26+DHAMTARI!T26+DURG!T26+JANJGIR!T26+JASHPUR!T26+KANKER!T26+KAWARDHA!T26+KORBA!T26+KORIYA!T26+MAHASAMUND!T26+NARAYANUR!T26+RAIGARH!T26+RAIPUR!T26+RAJNANDGAON!T26+SARGUJA!T26</f>
        <v>59.02000000000001</v>
      </c>
      <c r="U26" s="62">
        <f>BASTAR!U26+BIJAPUR!U26+BILASPUR!U26+DANTEWADA!U26+DHAMTARI!U26+DURG!U26+JANJGIR!U26+JASHPUR!U26+KANKER!U26+KAWARDHA!U26+KORBA!U26+KORIYA!U26+MAHASAMUND!U26+NARAYANUR!U26+RAIGARH!U26+RAIPUR!U26+RAJNANDGAON!U26+SARGUJA!U26</f>
        <v>986.3800000000001</v>
      </c>
      <c r="V26" s="62" t="s">
        <v>53</v>
      </c>
      <c r="W26" s="62">
        <f>BASTAR!W26+BIJAPUR!W26+BILASPUR!W26+DANTEWADA!W26+DHAMTARI!W26+DURG!W26+JANJGIR!W26+JASHPUR!W26+KANKER!W26+KAWARDHA!W26+KORBA!W26+KORIYA!W26+MAHASAMUND!W26+NARAYANUR!W26+RAIGARH!W26+RAIPUR!W26+RAJNANDGAON!W26+SARGUJA!W26</f>
        <v>0</v>
      </c>
      <c r="X26" s="62">
        <f>BASTAR!X26+BIJAPUR!X26+BILASPUR!X26+DANTEWADA!X26+DHAMTARI!X26+DURG!X26+JANJGIR!X26+JASHPUR!X26+KANKER!X26+KAWARDHA!X26+KORBA!X26+KORIYA!X26+MAHASAMUND!X26+NARAYANUR!X26+RAIGARH!X26+RAIPUR!X26+RAJNANDGAON!X26+SARGUJA!X26</f>
        <v>1046.4</v>
      </c>
      <c r="Y26" s="62">
        <f>SUM(X26,S26,N26,I26)</f>
        <v>3357</v>
      </c>
    </row>
    <row r="27" spans="1:25" ht="13.5" customHeight="1">
      <c r="A27" s="60">
        <v>17</v>
      </c>
      <c r="B27" s="33"/>
      <c r="C27" s="61" t="s">
        <v>69</v>
      </c>
      <c r="D27" s="73">
        <v>75</v>
      </c>
      <c r="E27" s="62">
        <v>0</v>
      </c>
      <c r="F27" s="62">
        <v>30</v>
      </c>
      <c r="G27" s="62" t="s">
        <v>53</v>
      </c>
      <c r="H27" s="62">
        <v>0</v>
      </c>
      <c r="I27" s="62">
        <v>30</v>
      </c>
      <c r="J27" s="62">
        <f>BASTAR!J27+BIJAPUR!J27+BILASPUR!J27+DANTEWADA!J27+DHAMTARI!J27+DURG!J27+JANJGIR!J27+JASHPUR!J27+KANKER!J27+KAWARDHA!J27+KORBA!J27+KORIYA!J27+MAHASAMUND!J27+NARAYANUR!J27+RAIGARH!J27+RAIPUR!J27+RAJNANDGAON!J27+SARGUJA!J27</f>
        <v>1.6600000000000001</v>
      </c>
      <c r="K27" s="62">
        <f>BASTAR!K27+BIJAPUR!K27+BILASPUR!K27+DANTEWADA!K27+DHAMTARI!K27+DURG!K27+JANJGIR!K27+JASHPUR!K27+KANKER!K27+KAWARDHA!K27+KORBA!K27+KORIYA!K27+MAHASAMUND!K27+NARAYANUR!K27+RAIGARH!K27+RAIPUR!K27+RAJNANDGAON!K27+SARGUJA!K27</f>
        <v>12.540000000000003</v>
      </c>
      <c r="L27" s="62" t="s">
        <v>53</v>
      </c>
      <c r="M27" s="62">
        <f>BASTAR!M27+BIJAPUR!M27+BILASPUR!M27+DANTEWADA!M27+DHAMTARI!M27+DURG!M27+JANJGIR!M27+JASHPUR!M27+KANKER!M27+KAWARDHA!M27+KORBA!M27+KORIYA!M27+MAHASAMUND!M27+NARAYANUR!M27+RAIGARH!M27+RAIPUR!M27+RAJNANDGAON!M27+SARGUJA!M27</f>
        <v>0</v>
      </c>
      <c r="N27" s="62">
        <f>BASTAR!N27+BIJAPUR!N27+BILASPUR!N27+DANTEWADA!N27+DHAMTARI!N27+DURG!N27+JANJGIR!N27+JASHPUR!N27+KANKER!N27+KAWARDHA!N27+KORBA!N27+KORIYA!N27+MAHASAMUND!N27+NARAYANUR!N27+RAIGARH!N27+RAIPUR!N27+RAJNANDGAON!N27+SARGUJA!N27</f>
        <v>14.200000000000001</v>
      </c>
      <c r="O27" s="62">
        <f>BASTAR!O27+BIJAPUR!O27+BILASPUR!O27+DANTEWADA!O27+DHAMTARI!O27+DURG!O27+JANJGIR!O27+JASHPUR!O27+KANKER!O27+KAWARDHA!O27+KORBA!O27+KORIYA!O27+MAHASAMUND!O27+NARAYANUR!O27+RAIGARH!O27+RAIPUR!O27+RAJNANDGAON!O27+SARGUJA!O27</f>
        <v>0.6600000000000001</v>
      </c>
      <c r="P27" s="62">
        <f>BASTAR!P27+BIJAPUR!P27+BILASPUR!P27+DANTEWADA!P27+DHAMTARI!P27+DURG!P27+JANJGIR!P27+JASHPUR!P27+KANKER!P27+KAWARDHA!P27+KORBA!P27+KORIYA!P27+MAHASAMUND!P27+NARAYANUR!P27+RAIGARH!P27+RAIPUR!P27+RAJNANDGAON!P27+SARGUJA!P27</f>
        <v>12.540000000000003</v>
      </c>
      <c r="Q27" s="62" t="s">
        <v>53</v>
      </c>
      <c r="R27" s="62">
        <f>BASTAR!R27+BIJAPUR!R27+BILASPUR!R27+DANTEWADA!R27+DHAMTARI!R27+DURG!R27+JANJGIR!R27+JASHPUR!R27+KANKER!R27+KAWARDHA!R27+KORBA!R27+KORIYA!R27+MAHASAMUND!R27+NARAYANUR!R27+RAIGARH!R27+RAIPUR!R27+RAJNANDGAON!R27+SARGUJA!R27</f>
        <v>0</v>
      </c>
      <c r="S27" s="62">
        <f>BASTAR!S27+BIJAPUR!S27+BILASPUR!S27+DANTEWADA!S27+DHAMTARI!S27+DURG!S27+JANJGIR!S27+JASHPUR!S27+KANKER!S27+KAWARDHA!S27+KORBA!S27+KORIYA!S27+MAHASAMUND!S27+NARAYANUR!S27+RAIGARH!S27+RAIPUR!S27+RAJNANDGAON!S27+SARGUJA!S27</f>
        <v>13.200000000000001</v>
      </c>
      <c r="T27" s="62">
        <f>BASTAR!T27+BIJAPUR!T27+BILASPUR!T27+DANTEWADA!T27+DHAMTARI!T27+DURG!T27+JANJGIR!T27+JASHPUR!T27+KANKER!T27+KAWARDHA!T27+KORBA!T27+KORIYA!T27+MAHASAMUND!T27+NARAYANUR!T27+RAIGARH!T27+RAIPUR!T27+RAJNANDGAON!T27+SARGUJA!T27</f>
        <v>0.8800000000000001</v>
      </c>
      <c r="U27" s="62">
        <f>BASTAR!U27+BIJAPUR!U27+BILASPUR!U27+DANTEWADA!U27+DHAMTARI!U27+DURG!U27+JANJGIR!U27+JASHPUR!U27+KANKER!U27+KAWARDHA!U27+KORBA!U27+KORIYA!U27+MAHASAMUND!U27+NARAYANUR!U27+RAIGARH!U27+RAIPUR!U27+RAJNANDGAON!U27+SARGUJA!U27</f>
        <v>16.720000000000002</v>
      </c>
      <c r="V27" s="62" t="s">
        <v>53</v>
      </c>
      <c r="W27" s="62">
        <f>BASTAR!W27+BIJAPUR!W27+BILASPUR!W27+DANTEWADA!W27+DHAMTARI!W27+DURG!W27+JANJGIR!W27+JASHPUR!W27+KANKER!W27+KAWARDHA!W27+KORBA!W27+KORIYA!W27+MAHASAMUND!W27+NARAYANUR!W27+RAIGARH!W27+RAIPUR!W27+RAJNANDGAON!W27+SARGUJA!W27</f>
        <v>0</v>
      </c>
      <c r="X27" s="62">
        <f>BASTAR!X27+BIJAPUR!X27+BILASPUR!X27+DANTEWADA!X27+DHAMTARI!X27+DURG!X27+JANJGIR!X27+JASHPUR!X27+KANKER!X27+KAWARDHA!X27+KORBA!X27+KORIYA!X27+MAHASAMUND!X27+NARAYANUR!X27+RAIGARH!X27+RAIPUR!X27+RAJNANDGAON!X27+SARGUJA!X27</f>
        <v>17.6</v>
      </c>
      <c r="Y27" s="62">
        <f>SUM(X27,S27,N27,I27)</f>
        <v>75</v>
      </c>
    </row>
    <row r="28" spans="1:25" ht="13.5" customHeight="1">
      <c r="A28" s="60">
        <v>18</v>
      </c>
      <c r="B28" s="33"/>
      <c r="C28" s="61" t="s">
        <v>70</v>
      </c>
      <c r="D28" s="73">
        <v>189</v>
      </c>
      <c r="E28" s="62">
        <v>4</v>
      </c>
      <c r="F28" s="62">
        <v>63</v>
      </c>
      <c r="G28" s="62" t="s">
        <v>53</v>
      </c>
      <c r="H28" s="62">
        <v>0</v>
      </c>
      <c r="I28" s="62">
        <v>67</v>
      </c>
      <c r="J28" s="62">
        <f>BASTAR!J28+BIJAPUR!J28+BILASPUR!J28+DANTEWADA!J28+DHAMTARI!J28+DURG!J28+JANJGIR!J28+JASHPUR!J28+KANKER!J28+KAWARDHA!J28+KORBA!J28+KORIYA!J28+MAHASAMUND!J28+NARAYANUR!J28+RAIGARH!J28+RAIPUR!J28+RAJNANDGAON!J28+SARGUJA!J28</f>
        <v>1.8300000000000003</v>
      </c>
      <c r="K28" s="62">
        <f>BASTAR!K28+BIJAPUR!K28+BILASPUR!K28+DANTEWADA!K28+DHAMTARI!K28+DURG!K28+JANJGIR!K28+JASHPUR!K28+KANKER!K28+KAWARDHA!K28+KORBA!K28+KORIYA!K28+MAHASAMUND!K28+NARAYANUR!K28+RAIGARH!K28+RAIPUR!K28+RAJNANDGAON!K28+SARGUJA!K28</f>
        <v>34.77000000000001</v>
      </c>
      <c r="L28" s="62" t="s">
        <v>53</v>
      </c>
      <c r="M28" s="62">
        <f>BASTAR!M28+BIJAPUR!M28+BILASPUR!M28+DANTEWADA!M28+DHAMTARI!M28+DURG!M28+JANJGIR!M28+JASHPUR!M28+KANKER!M28+KAWARDHA!M28+KORBA!M28+KORIYA!M28+MAHASAMUND!M28+NARAYANUR!M28+RAIGARH!M28+RAIPUR!M28+RAJNANDGAON!M28+SARGUJA!M28</f>
        <v>0</v>
      </c>
      <c r="N28" s="62">
        <f>BASTAR!N28+BIJAPUR!N28+BILASPUR!N28+DANTEWADA!N28+DHAMTARI!N28+DURG!N28+JANJGIR!N28+JASHPUR!N28+KANKER!N28+KAWARDHA!N28+KORBA!N28+KORIYA!N28+MAHASAMUND!N28+NARAYANUR!N28+RAIGARH!N28+RAIPUR!N28+RAJNANDGAON!N28+SARGUJA!N28</f>
        <v>36.60000000000001</v>
      </c>
      <c r="O28" s="62">
        <f>BASTAR!O28+BIJAPUR!O28+BILASPUR!O28+DANTEWADA!O28+DHAMTARI!O28+DURG!O28+JANJGIR!O28+JASHPUR!O28+KANKER!O28+KAWARDHA!O28+KORBA!O28+KORIYA!O28+MAHASAMUND!O28+NARAYANUR!O28+RAIGARH!O28+RAIPUR!O28+RAJNANDGAON!O28+SARGUJA!O28</f>
        <v>1.8300000000000003</v>
      </c>
      <c r="P28" s="62">
        <f>BASTAR!P28+BIJAPUR!P28+BILASPUR!P28+DANTEWADA!P28+DHAMTARI!P28+DURG!P28+JANJGIR!P28+JASHPUR!P28+KANKER!P28+KAWARDHA!P28+KORBA!P28+KORIYA!P28+MAHASAMUND!P28+NARAYANUR!P28+RAIGARH!P28+RAIPUR!P28+RAJNANDGAON!P28+SARGUJA!P28</f>
        <v>34.77000000000001</v>
      </c>
      <c r="Q28" s="62" t="s">
        <v>53</v>
      </c>
      <c r="R28" s="62">
        <f>BASTAR!R28+BIJAPUR!R28+BILASPUR!R28+DANTEWADA!R28+DHAMTARI!R28+DURG!R28+JANJGIR!R28+JASHPUR!R28+KANKER!R28+KAWARDHA!R28+KORBA!R28+KORIYA!R28+MAHASAMUND!R28+NARAYANUR!R28+RAIGARH!R28+RAIPUR!R28+RAJNANDGAON!R28+SARGUJA!R28</f>
        <v>0</v>
      </c>
      <c r="S28" s="62">
        <f>BASTAR!S28+BIJAPUR!S28+BILASPUR!S28+DANTEWADA!S28+DHAMTARI!S28+DURG!S28+JANJGIR!S28+JASHPUR!S28+KANKER!S28+KAWARDHA!S28+KORBA!S28+KORIYA!S28+MAHASAMUND!S28+NARAYANUR!S28+RAIGARH!S28+RAIPUR!S28+RAJNANDGAON!S28+SARGUJA!S28</f>
        <v>36.60000000000001</v>
      </c>
      <c r="T28" s="62">
        <f>BASTAR!T28+BIJAPUR!T28+BILASPUR!T28+DANTEWADA!T28+DHAMTARI!T28+DURG!T28+JANJGIR!T28+JASHPUR!T28+KANKER!T28+KAWARDHA!T28+KORBA!T28+KORIYA!T28+MAHASAMUND!T28+NARAYANUR!T28+RAIGARH!T28+RAIPUR!T28+RAJNANDGAON!T28+SARGUJA!T28</f>
        <v>2.4400000000000004</v>
      </c>
      <c r="U28" s="62">
        <f>BASTAR!U28+BIJAPUR!U28+BILASPUR!U28+DANTEWADA!U28+DHAMTARI!U28+DURG!U28+JANJGIR!U28+JASHPUR!U28+KANKER!U28+KAWARDHA!U28+KORBA!U28+KORIYA!U28+MAHASAMUND!U28+NARAYANUR!U28+RAIGARH!U28+RAIPUR!U28+RAJNANDGAON!U28+SARGUJA!U28</f>
        <v>46.36</v>
      </c>
      <c r="V28" s="62" t="s">
        <v>53</v>
      </c>
      <c r="W28" s="62">
        <f>BASTAR!W28+BIJAPUR!W28+BILASPUR!W28+DANTEWADA!W28+DHAMTARI!W28+DURG!W28+JANJGIR!W28+JASHPUR!W28+KANKER!W28+KAWARDHA!W28+KORBA!W28+KORIYA!W28+MAHASAMUND!W28+NARAYANUR!W28+RAIGARH!W28+RAIPUR!W28+RAJNANDGAON!W28+SARGUJA!W28</f>
        <v>0</v>
      </c>
      <c r="X28" s="62">
        <f>BASTAR!X28+BIJAPUR!X28+BILASPUR!X28+DANTEWADA!X28+DHAMTARI!X28+DURG!X28+JANJGIR!X28+JASHPUR!X28+KANKER!X28+KAWARDHA!X28+KORBA!X28+KORIYA!X28+MAHASAMUND!X28+NARAYANUR!X28+RAIGARH!X28+RAIPUR!X28+RAJNANDGAON!X28+SARGUJA!X28</f>
        <v>48.8</v>
      </c>
      <c r="Y28" s="62">
        <f>SUM(X28,S28,N28,I28)</f>
        <v>189</v>
      </c>
    </row>
    <row r="29" spans="1:25" ht="13.5" customHeight="1">
      <c r="A29" s="60">
        <v>19</v>
      </c>
      <c r="B29" s="33"/>
      <c r="C29" s="61" t="s">
        <v>71</v>
      </c>
      <c r="D29" s="73">
        <v>538</v>
      </c>
      <c r="E29" s="62">
        <v>4</v>
      </c>
      <c r="F29" s="62">
        <v>94</v>
      </c>
      <c r="G29" s="62" t="s">
        <v>53</v>
      </c>
      <c r="H29" s="62">
        <v>0</v>
      </c>
      <c r="I29" s="62">
        <v>98</v>
      </c>
      <c r="J29" s="62">
        <f>BASTAR!J29+BIJAPUR!J29+BILASPUR!J29+DANTEWADA!J29+DHAMTARI!J29+DURG!J29+JANJGIR!J29+JASHPUR!J29+KANKER!J29+KAWARDHA!J29+KORBA!J29+KORIYA!J29+MAHASAMUND!J29+NARAYANUR!J29+RAIGARH!J29+RAIPUR!J29+RAJNANDGAON!J29+SARGUJA!J29</f>
        <v>6.615000000000001</v>
      </c>
      <c r="K29" s="62">
        <f>BASTAR!K29+BIJAPUR!K29+BILASPUR!K29+DANTEWADA!K29+DHAMTARI!K29+DURG!K29+JANJGIR!K29+JASHPUR!K29+KANKER!K29+KAWARDHA!K29+KORBA!K29+KORIYA!K29+MAHASAMUND!K29+NARAYANUR!K29+RAIGARH!K29+RAIPUR!K29+RAJNANDGAON!K29+SARGUJA!K29</f>
        <v>125.68500000000002</v>
      </c>
      <c r="L29" s="62" t="s">
        <v>53</v>
      </c>
      <c r="M29" s="62">
        <f>BASTAR!M29+BIJAPUR!M29+BILASPUR!M29+DANTEWADA!M29+DHAMTARI!M29+DURG!M29+JANJGIR!M29+JASHPUR!M29+KANKER!M29+KAWARDHA!M29+KORBA!M29+KORIYA!M29+MAHASAMUND!M29+NARAYANUR!M29+RAIGARH!M29+RAIPUR!M29+RAJNANDGAON!M29+SARGUJA!M29</f>
        <v>0</v>
      </c>
      <c r="N29" s="62">
        <f>BASTAR!N29+BIJAPUR!N29+BILASPUR!N29+DANTEWADA!N29+DHAMTARI!N29+DURG!N29+JANJGIR!N29+JASHPUR!N29+KANKER!N29+KAWARDHA!N29+KORBA!N29+KORIYA!N29+MAHASAMUND!N29+NARAYANUR!N29+RAIGARH!N29+RAIPUR!N29+RAJNANDGAON!N29+SARGUJA!N29</f>
        <v>132.3</v>
      </c>
      <c r="O29" s="62">
        <f>BASTAR!O29+BIJAPUR!O29+BILASPUR!O29+DANTEWADA!O29+DHAMTARI!O29+DURG!O29+JANJGIR!O29+JASHPUR!O29+KANKER!O29+KAWARDHA!O29+KORBA!O29+KORIYA!O29+MAHASAMUND!O29+NARAYANUR!O29+RAIGARH!O29+RAIPUR!O29+RAJNANDGAON!O29+SARGUJA!O29</f>
        <v>6.615000000000001</v>
      </c>
      <c r="P29" s="62">
        <f>BASTAR!P29+BIJAPUR!P29+BILASPUR!P29+DANTEWADA!P29+DHAMTARI!P29+DURG!P29+JANJGIR!P29+JASHPUR!P29+KANKER!P29+KAWARDHA!P29+KORBA!P29+KORIYA!P29+MAHASAMUND!P29+NARAYANUR!P29+RAIGARH!P29+RAIPUR!P29+RAJNANDGAON!P29+SARGUJA!P29</f>
        <v>125.68500000000002</v>
      </c>
      <c r="Q29" s="62" t="s">
        <v>53</v>
      </c>
      <c r="R29" s="62">
        <f>BASTAR!R29+BIJAPUR!R29+BILASPUR!R29+DANTEWADA!R29+DHAMTARI!R29+DURG!R29+JANJGIR!R29+JASHPUR!R29+KANKER!R29+KAWARDHA!R29+KORBA!R29+KORIYA!R29+MAHASAMUND!R29+NARAYANUR!R29+RAIGARH!R29+RAIPUR!R29+RAJNANDGAON!R29+SARGUJA!R29</f>
        <v>0</v>
      </c>
      <c r="S29" s="62">
        <f>BASTAR!S29+BIJAPUR!S29+BILASPUR!S29+DANTEWADA!S29+DHAMTARI!S29+DURG!S29+JANJGIR!S29+JASHPUR!S29+KANKER!S29+KAWARDHA!S29+KORBA!S29+KORIYA!S29+MAHASAMUND!S29+NARAYANUR!S29+RAIGARH!S29+RAIPUR!S29+RAJNANDGAON!S29+SARGUJA!S29</f>
        <v>132.3</v>
      </c>
      <c r="T29" s="62">
        <f>BASTAR!T29+BIJAPUR!T29+BILASPUR!T29+DANTEWADA!T29+DHAMTARI!T29+DURG!T29+JANJGIR!T29+JASHPUR!T29+KANKER!T29+KAWARDHA!T29+KORBA!T29+KORIYA!T29+MAHASAMUND!T29+NARAYANUR!T29+RAIGARH!T29+RAIPUR!T29+RAJNANDGAON!T29+SARGUJA!T29</f>
        <v>8.770000000000001</v>
      </c>
      <c r="U29" s="62">
        <f>BASTAR!U29+BIJAPUR!U29+BILASPUR!U29+DANTEWADA!U29+DHAMTARI!U29+DURG!U29+JANJGIR!U29+JASHPUR!U29+KANKER!U29+KAWARDHA!U29+KORBA!U29+KORIYA!U29+MAHASAMUND!U29+NARAYANUR!U29+RAIGARH!U29+RAIPUR!U29+RAJNANDGAON!U29+SARGUJA!U29</f>
        <v>166.63000000000005</v>
      </c>
      <c r="V29" s="62" t="s">
        <v>53</v>
      </c>
      <c r="W29" s="62">
        <f>BASTAR!W29+BIJAPUR!W29+BILASPUR!W29+DANTEWADA!W29+DHAMTARI!W29+DURG!W29+JANJGIR!W29+JASHPUR!W29+KANKER!W29+KAWARDHA!W29+KORBA!W29+KORIYA!W29+MAHASAMUND!W29+NARAYANUR!W29+RAIGARH!W29+RAIPUR!W29+RAJNANDGAON!W29+SARGUJA!W29</f>
        <v>0</v>
      </c>
      <c r="X29" s="62">
        <f>BASTAR!X29+BIJAPUR!X29+BILASPUR!X29+DANTEWADA!X29+DHAMTARI!X29+DURG!X29+JANJGIR!X29+JASHPUR!X29+KANKER!X29+KAWARDHA!X29+KORBA!X29+KORIYA!X29+MAHASAMUND!X29+NARAYANUR!X29+RAIGARH!X29+RAIPUR!X29+RAJNANDGAON!X29+SARGUJA!X29</f>
        <v>175.39999999999998</v>
      </c>
      <c r="Y29" s="62">
        <f>SUM(X29,S29,N29,I29)</f>
        <v>538</v>
      </c>
    </row>
    <row r="30" spans="1:25" ht="13.5" customHeight="1">
      <c r="A30" s="60">
        <v>20</v>
      </c>
      <c r="B30" s="33"/>
      <c r="C30" s="61" t="s">
        <v>72</v>
      </c>
      <c r="D30" s="73">
        <v>77</v>
      </c>
      <c r="E30" s="62">
        <v>1</v>
      </c>
      <c r="F30" s="62">
        <v>41</v>
      </c>
      <c r="G30" s="62" t="s">
        <v>53</v>
      </c>
      <c r="H30" s="62">
        <v>0</v>
      </c>
      <c r="I30" s="62">
        <v>42</v>
      </c>
      <c r="J30" s="62">
        <f>BASTAR!J30+BIJAPUR!J30+BILASPUR!J30+DANTEWADA!J30+DHAMTARI!J30+DURG!J30+JANJGIR!J30+JASHPUR!J30+KANKER!J30+KAWARDHA!J30+KORBA!J30+KORIYA!J30+MAHASAMUND!J30+NARAYANUR!J30+RAIGARH!J30+RAIPUR!J30+RAJNANDGAON!J30+SARGUJA!J30</f>
        <v>0.5250000000000001</v>
      </c>
      <c r="K30" s="62">
        <f>BASTAR!K30+BIJAPUR!K30+BILASPUR!K30+DANTEWADA!K30+DHAMTARI!K30+DURG!K30+JANJGIR!K30+JASHPUR!K30+KANKER!K30+KAWARDHA!K30+KORBA!K30+KORIYA!K30+MAHASAMUND!K30+NARAYANUR!K30+RAIGARH!K30+RAIPUR!K30+RAJNANDGAON!K30+SARGUJA!K30</f>
        <v>9.975000000000003</v>
      </c>
      <c r="L30" s="62" t="s">
        <v>53</v>
      </c>
      <c r="M30" s="62">
        <f>BASTAR!M30+BIJAPUR!M30+BILASPUR!M30+DANTEWADA!M30+DHAMTARI!M30+DURG!M30+JANJGIR!M30+JASHPUR!M30+KANKER!M30+KAWARDHA!M30+KORBA!M30+KORIYA!M30+MAHASAMUND!M30+NARAYANUR!M30+RAIGARH!M30+RAIPUR!M30+RAJNANDGAON!M30+SARGUJA!M30</f>
        <v>0</v>
      </c>
      <c r="N30" s="62">
        <f>BASTAR!N30+BIJAPUR!N30+BILASPUR!N30+DANTEWADA!N30+DHAMTARI!N30+DURG!N30+JANJGIR!N30+JASHPUR!N30+KANKER!N30+KAWARDHA!N30+KORBA!N30+KORIYA!N30+MAHASAMUND!N30+NARAYANUR!N30+RAIGARH!N30+RAIPUR!N30+RAJNANDGAON!N30+SARGUJA!N30</f>
        <v>10.500000000000002</v>
      </c>
      <c r="O30" s="62">
        <f>BASTAR!O30+BIJAPUR!O30+BILASPUR!O30+DANTEWADA!O30+DHAMTARI!O30+DURG!O30+JANJGIR!O30+JASHPUR!O30+KANKER!O30+KAWARDHA!O30+KORBA!O30+KORIYA!O30+MAHASAMUND!O30+NARAYANUR!O30+RAIGARH!O30+RAIPUR!O30+RAJNANDGAON!O30+SARGUJA!O30</f>
        <v>0.5250000000000001</v>
      </c>
      <c r="P30" s="62">
        <f>BASTAR!P30+BIJAPUR!P30+BILASPUR!P30+DANTEWADA!P30+DHAMTARI!P30+DURG!P30+JANJGIR!P30+JASHPUR!P30+KANKER!P30+KAWARDHA!P30+KORBA!P30+KORIYA!P30+MAHASAMUND!P30+NARAYANUR!P30+RAIGARH!P30+RAIPUR!P30+RAJNANDGAON!P30+SARGUJA!P30</f>
        <v>9.975000000000003</v>
      </c>
      <c r="Q30" s="62" t="s">
        <v>53</v>
      </c>
      <c r="R30" s="62">
        <f>BASTAR!R30+BIJAPUR!R30+BILASPUR!R30+DANTEWADA!R30+DHAMTARI!R30+DURG!R30+JANJGIR!R30+JASHPUR!R30+KANKER!R30+KAWARDHA!R30+KORBA!R30+KORIYA!R30+MAHASAMUND!R30+NARAYANUR!R30+RAIGARH!R30+RAIPUR!R30+RAJNANDGAON!R30+SARGUJA!R30</f>
        <v>0</v>
      </c>
      <c r="S30" s="62">
        <f>BASTAR!S30+BIJAPUR!S30+BILASPUR!S30+DANTEWADA!S30+DHAMTARI!S30+DURG!S30+JANJGIR!S30+JASHPUR!S30+KANKER!S30+KAWARDHA!S30+KORBA!S30+KORIYA!S30+MAHASAMUND!S30+NARAYANUR!S30+RAIGARH!S30+RAIPUR!S30+RAJNANDGAON!S30+SARGUJA!S30</f>
        <v>10.500000000000002</v>
      </c>
      <c r="T30" s="62">
        <f>BASTAR!T30+BIJAPUR!T30+BILASPUR!T30+DANTEWADA!T30+DHAMTARI!T30+DURG!T30+JANJGIR!T30+JASHPUR!T30+KANKER!T30+KAWARDHA!T30+KORBA!T30+KORIYA!T30+MAHASAMUND!T30+NARAYANUR!T30+RAIGARH!T30+RAIPUR!T30+RAJNANDGAON!T30+SARGUJA!T30</f>
        <v>0.7000000000000001</v>
      </c>
      <c r="U30" s="62">
        <f>BASTAR!U30+BIJAPUR!U30+BILASPUR!U30+DANTEWADA!U30+DHAMTARI!U30+DURG!U30+JANJGIR!U30+JASHPUR!U30+KANKER!U30+KAWARDHA!U30+KORBA!U30+KORIYA!U30+MAHASAMUND!U30+NARAYANUR!U30+RAIGARH!U30+RAIPUR!U30+RAJNANDGAON!U30+SARGUJA!U30</f>
        <v>13.299999999999999</v>
      </c>
      <c r="V30" s="62" t="s">
        <v>53</v>
      </c>
      <c r="W30" s="62">
        <f>BASTAR!W30+BIJAPUR!W30+BILASPUR!W30+DANTEWADA!W30+DHAMTARI!W30+DURG!W30+JANJGIR!W30+JASHPUR!W30+KANKER!W30+KAWARDHA!W30+KORBA!W30+KORIYA!W30+MAHASAMUND!W30+NARAYANUR!W30+RAIGARH!W30+RAIPUR!W30+RAJNANDGAON!W30+SARGUJA!W30</f>
        <v>0</v>
      </c>
      <c r="X30" s="62">
        <f>BASTAR!X30+BIJAPUR!X30+BILASPUR!X30+DANTEWADA!X30+DHAMTARI!X30+DURG!X30+JANJGIR!X30+JASHPUR!X30+KANKER!X30+KAWARDHA!X30+KORBA!X30+KORIYA!X30+MAHASAMUND!X30+NARAYANUR!X30+RAIGARH!X30+RAIPUR!X30+RAJNANDGAON!X30+SARGUJA!X30</f>
        <v>14.000000000000002</v>
      </c>
      <c r="Y30" s="62">
        <f>SUM(X30,S30,N30,I30)</f>
        <v>77</v>
      </c>
    </row>
    <row r="31" spans="1:25" ht="13.5" customHeight="1">
      <c r="A31" s="60">
        <v>21</v>
      </c>
      <c r="B31" s="33"/>
      <c r="C31" s="61" t="s">
        <v>73</v>
      </c>
      <c r="D31" s="73">
        <v>94</v>
      </c>
      <c r="E31" s="62">
        <v>0</v>
      </c>
      <c r="F31" s="62">
        <v>20</v>
      </c>
      <c r="G31" s="62" t="s">
        <v>53</v>
      </c>
      <c r="H31" s="62">
        <v>0</v>
      </c>
      <c r="I31" s="62">
        <v>20</v>
      </c>
      <c r="J31" s="62">
        <f>BASTAR!J31+BIJAPUR!J31+BILASPUR!J31+DANTEWADA!J31+DHAMTARI!J31+DURG!J31+JANJGIR!J31+JASHPUR!J31+KANKER!J31+KAWARDHA!J31+KORBA!J31+KORIYA!J31+MAHASAMUND!J31+NARAYANUR!J31+RAIGARH!J31+RAIPUR!J31+RAJNANDGAON!J31+SARGUJA!J31</f>
        <v>1.1100000000000003</v>
      </c>
      <c r="K31" s="62">
        <f>BASTAR!K31+BIJAPUR!K31+BILASPUR!K31+DANTEWADA!K31+DHAMTARI!K31+DURG!K31+JANJGIR!K31+JASHPUR!K31+KANKER!K31+KAWARDHA!K31+KORBA!K31+KORIYA!K31+MAHASAMUND!K31+NARAYANUR!K31+RAIGARH!K31+RAIPUR!K31+RAJNANDGAON!K31+SARGUJA!K31</f>
        <v>21.090000000000007</v>
      </c>
      <c r="L31" s="62" t="s">
        <v>53</v>
      </c>
      <c r="M31" s="62">
        <f>BASTAR!M31+BIJAPUR!M31+BILASPUR!M31+DANTEWADA!M31+DHAMTARI!M31+DURG!M31+JANJGIR!M31+JASHPUR!M31+KANKER!M31+KAWARDHA!M31+KORBA!M31+KORIYA!M31+MAHASAMUND!M31+NARAYANUR!M31+RAIGARH!M31+RAIPUR!M31+RAJNANDGAON!M31+SARGUJA!M31</f>
        <v>0</v>
      </c>
      <c r="N31" s="62">
        <f>BASTAR!N31+BIJAPUR!N31+BILASPUR!N31+DANTEWADA!N31+DHAMTARI!N31+DURG!N31+JANJGIR!N31+JASHPUR!N31+KANKER!N31+KAWARDHA!N31+KORBA!N31+KORIYA!N31+MAHASAMUND!N31+NARAYANUR!N31+RAIGARH!N31+RAIPUR!N31+RAJNANDGAON!N31+SARGUJA!N31</f>
        <v>22.200000000000006</v>
      </c>
      <c r="O31" s="62">
        <f>BASTAR!O31+BIJAPUR!O31+BILASPUR!O31+DANTEWADA!O31+DHAMTARI!O31+DURG!O31+JANJGIR!O31+JASHPUR!O31+KANKER!O31+KAWARDHA!O31+KORBA!O31+KORIYA!O31+MAHASAMUND!O31+NARAYANUR!O31+RAIGARH!O31+RAIPUR!O31+RAJNANDGAON!O31+SARGUJA!O31</f>
        <v>1.1100000000000003</v>
      </c>
      <c r="P31" s="62">
        <f>BASTAR!P31+BIJAPUR!P31+BILASPUR!P31+DANTEWADA!P31+DHAMTARI!P31+DURG!P31+JANJGIR!P31+JASHPUR!P31+KANKER!P31+KAWARDHA!P31+KORBA!P31+KORIYA!P31+MAHASAMUND!P31+NARAYANUR!P31+RAIGARH!P31+RAIPUR!P31+RAJNANDGAON!P31+SARGUJA!P31</f>
        <v>21.090000000000007</v>
      </c>
      <c r="Q31" s="62" t="s">
        <v>53</v>
      </c>
      <c r="R31" s="62">
        <f>BASTAR!R31+BIJAPUR!R31+BILASPUR!R31+DANTEWADA!R31+DHAMTARI!R31+DURG!R31+JANJGIR!R31+JASHPUR!R31+KANKER!R31+KAWARDHA!R31+KORBA!R31+KORIYA!R31+MAHASAMUND!R31+NARAYANUR!R31+RAIGARH!R31+RAIPUR!R31+RAJNANDGAON!R31+SARGUJA!R31</f>
        <v>0</v>
      </c>
      <c r="S31" s="62">
        <f>BASTAR!S31+BIJAPUR!S31+BILASPUR!S31+DANTEWADA!S31+DHAMTARI!S31+DURG!S31+JANJGIR!S31+JASHPUR!S31+KANKER!S31+KAWARDHA!S31+KORBA!S31+KORIYA!S31+MAHASAMUND!S31+NARAYANUR!S31+RAIGARH!S31+RAIPUR!S31+RAJNANDGAON!S31+SARGUJA!S31</f>
        <v>22.200000000000006</v>
      </c>
      <c r="T31" s="62">
        <f>BASTAR!T31+BIJAPUR!T31+BILASPUR!T31+DANTEWADA!T31+DHAMTARI!T31+DURG!T31+JANJGIR!T31+JASHPUR!T31+KANKER!T31+KAWARDHA!T31+KORBA!T31+KORIYA!T31+MAHASAMUND!T31+NARAYANUR!T31+RAIGARH!T31+RAIPUR!T31+RAJNANDGAON!T31+SARGUJA!T31</f>
        <v>1.4800000000000002</v>
      </c>
      <c r="U31" s="62">
        <f>BASTAR!U31+BIJAPUR!U31+BILASPUR!U31+DANTEWADA!U31+DHAMTARI!U31+DURG!U31+JANJGIR!U31+JASHPUR!U31+KANKER!U31+KAWARDHA!U31+KORBA!U31+KORIYA!U31+MAHASAMUND!U31+NARAYANUR!U31+RAIGARH!U31+RAIPUR!U31+RAJNANDGAON!U31+SARGUJA!U31</f>
        <v>28.12</v>
      </c>
      <c r="V31" s="62" t="s">
        <v>53</v>
      </c>
      <c r="W31" s="62">
        <f>BASTAR!W31+BIJAPUR!W31+BILASPUR!W31+DANTEWADA!W31+DHAMTARI!W31+DURG!W31+JANJGIR!W31+JASHPUR!W31+KANKER!W31+KAWARDHA!W31+KORBA!W31+KORIYA!W31+MAHASAMUND!W31+NARAYANUR!W31+RAIGARH!W31+RAIPUR!W31+RAJNANDGAON!W31+SARGUJA!W31</f>
        <v>0</v>
      </c>
      <c r="X31" s="62">
        <f>BASTAR!X31+BIJAPUR!X31+BILASPUR!X31+DANTEWADA!X31+DHAMTARI!X31+DURG!X31+JANJGIR!X31+JASHPUR!X31+KANKER!X31+KAWARDHA!X31+KORBA!X31+KORIYA!X31+MAHASAMUND!X31+NARAYANUR!X31+RAIGARH!X31+RAIPUR!X31+RAJNANDGAON!X31+SARGUJA!X31</f>
        <v>29.6</v>
      </c>
      <c r="Y31" s="62">
        <f>SUM(X31,S31,N31,I31)</f>
        <v>94.00000000000001</v>
      </c>
    </row>
    <row r="32" spans="1:25" ht="13.5" customHeight="1">
      <c r="A32" s="60">
        <v>22</v>
      </c>
      <c r="B32" s="33"/>
      <c r="C32" s="61" t="s">
        <v>74</v>
      </c>
      <c r="D32" s="73">
        <v>204</v>
      </c>
      <c r="E32" s="62">
        <v>1</v>
      </c>
      <c r="F32" s="62">
        <v>64</v>
      </c>
      <c r="G32" s="62" t="s">
        <v>53</v>
      </c>
      <c r="H32" s="62">
        <v>0</v>
      </c>
      <c r="I32" s="62">
        <v>65</v>
      </c>
      <c r="J32" s="62">
        <f>BASTAR!J32+BIJAPUR!J32+BILASPUR!J32+DANTEWADA!J32+DHAMTARI!J32+DURG!J32+JANJGIR!J32+JASHPUR!J32+KANKER!J32+KAWARDHA!J32+KORBA!J32+KORIYA!J32+MAHASAMUND!J32+NARAYANUR!J32+RAIGARH!J32+RAIPUR!J32+RAJNANDGAON!J32+SARGUJA!J32</f>
        <v>3.06</v>
      </c>
      <c r="K32" s="62">
        <f>BASTAR!K32+BIJAPUR!K32+BILASPUR!K32+DANTEWADA!K32+DHAMTARI!K32+DURG!K32+JANJGIR!K32+JASHPUR!K32+KANKER!K32+KAWARDHA!K32+KORBA!K32+KORIYA!K32+MAHASAMUND!K32+NARAYANUR!K32+RAIGARH!K32+RAIPUR!K32+RAJNANDGAON!K32+SARGUJA!K32</f>
        <v>39.14000000000001</v>
      </c>
      <c r="L32" s="62" t="s">
        <v>53</v>
      </c>
      <c r="M32" s="62">
        <f>BASTAR!M32+BIJAPUR!M32+BILASPUR!M32+DANTEWADA!M32+DHAMTARI!M32+DURG!M32+JANJGIR!M32+JASHPUR!M32+KANKER!M32+KAWARDHA!M32+KORBA!M32+KORIYA!M32+MAHASAMUND!M32+NARAYANUR!M32+RAIGARH!M32+RAIPUR!M32+RAJNANDGAON!M32+SARGUJA!M32</f>
        <v>0</v>
      </c>
      <c r="N32" s="62">
        <f>BASTAR!N32+BIJAPUR!N32+BILASPUR!N32+DANTEWADA!N32+DHAMTARI!N32+DURG!N32+JANJGIR!N32+JASHPUR!N32+KANKER!N32+KAWARDHA!N32+KORBA!N32+KORIYA!N32+MAHASAMUND!N32+NARAYANUR!N32+RAIGARH!N32+RAIPUR!N32+RAJNANDGAON!N32+SARGUJA!N32</f>
        <v>42.2</v>
      </c>
      <c r="O32" s="62">
        <f>BASTAR!O32+BIJAPUR!O32+BILASPUR!O32+DANTEWADA!O32+DHAMTARI!O32+DURG!O32+JANJGIR!O32+JASHPUR!O32+KANKER!O32+KAWARDHA!O32+KORBA!O32+KORIYA!O32+MAHASAMUND!O32+NARAYANUR!O32+RAIGARH!O32+RAIPUR!O32+RAJNANDGAON!O32+SARGUJA!O32</f>
        <v>2.06</v>
      </c>
      <c r="P32" s="62">
        <f>BASTAR!P32+BIJAPUR!P32+BILASPUR!P32+DANTEWADA!P32+DHAMTARI!P32+DURG!P32+JANJGIR!P32+JASHPUR!P32+KANKER!P32+KAWARDHA!P32+KORBA!P32+KORIYA!P32+MAHASAMUND!P32+NARAYANUR!P32+RAIGARH!P32+RAIPUR!P32+RAJNANDGAON!P32+SARGUJA!P32</f>
        <v>39.14000000000001</v>
      </c>
      <c r="Q32" s="62" t="s">
        <v>53</v>
      </c>
      <c r="R32" s="62">
        <f>BASTAR!R32+BIJAPUR!R32+BILASPUR!R32+DANTEWADA!R32+DHAMTARI!R32+DURG!R32+JANJGIR!R32+JASHPUR!R32+KANKER!R32+KAWARDHA!R32+KORBA!R32+KORIYA!R32+MAHASAMUND!R32+NARAYANUR!R32+RAIGARH!R32+RAIPUR!R32+RAJNANDGAON!R32+SARGUJA!R32</f>
        <v>0</v>
      </c>
      <c r="S32" s="62">
        <f>BASTAR!S32+BIJAPUR!S32+BILASPUR!S32+DANTEWADA!S32+DHAMTARI!S32+DURG!S32+JANJGIR!S32+JASHPUR!S32+KANKER!S32+KAWARDHA!S32+KORBA!S32+KORIYA!S32+MAHASAMUND!S32+NARAYANUR!S32+RAIGARH!S32+RAIPUR!S32+RAJNANDGAON!S32+SARGUJA!S32</f>
        <v>41.2</v>
      </c>
      <c r="T32" s="62">
        <f>BASTAR!T32+BIJAPUR!T32+BILASPUR!T32+DANTEWADA!T32+DHAMTARI!T32+DURG!T32+JANJGIR!T32+JASHPUR!T32+KANKER!T32+KAWARDHA!T32+KORBA!T32+KORIYA!T32+MAHASAMUND!T32+NARAYANUR!T32+RAIGARH!T32+RAIPUR!T32+RAJNANDGAON!T32+SARGUJA!T32</f>
        <v>2.7800000000000007</v>
      </c>
      <c r="U32" s="62">
        <f>BASTAR!U32+BIJAPUR!U32+BILASPUR!U32+DANTEWADA!U32+DHAMTARI!U32+DURG!U32+JANJGIR!U32+JASHPUR!U32+KANKER!U32+KAWARDHA!U32+KORBA!U32+KORIYA!U32+MAHASAMUND!U32+NARAYANUR!U32+RAIGARH!U32+RAIPUR!U32+RAJNANDGAON!U32+SARGUJA!U32</f>
        <v>52.82000000000001</v>
      </c>
      <c r="V32" s="62" t="s">
        <v>53</v>
      </c>
      <c r="W32" s="62">
        <f>BASTAR!W32+BIJAPUR!W32+BILASPUR!W32+DANTEWADA!W32+DHAMTARI!W32+DURG!W32+JANJGIR!W32+JASHPUR!W32+KANKER!W32+KAWARDHA!W32+KORBA!W32+KORIYA!W32+MAHASAMUND!W32+NARAYANUR!W32+RAIGARH!W32+RAIPUR!W32+RAJNANDGAON!W32+SARGUJA!W32</f>
        <v>0</v>
      </c>
      <c r="X32" s="62">
        <f>BASTAR!X32+BIJAPUR!X32+BILASPUR!X32+DANTEWADA!X32+DHAMTARI!X32+DURG!X32+JANJGIR!X32+JASHPUR!X32+KANKER!X32+KAWARDHA!X32+KORBA!X32+KORIYA!X32+MAHASAMUND!X32+NARAYANUR!X32+RAIGARH!X32+RAIPUR!X32+RAJNANDGAON!X32+SARGUJA!X32</f>
        <v>55.599999999999994</v>
      </c>
      <c r="Y32" s="62">
        <f>SUM(X32,S32,N32,I32)</f>
        <v>204</v>
      </c>
    </row>
    <row r="33" spans="1:25" ht="13.5" customHeight="1">
      <c r="A33" s="60">
        <v>23</v>
      </c>
      <c r="B33" s="33"/>
      <c r="C33" s="61" t="s">
        <v>75</v>
      </c>
      <c r="D33" s="73">
        <v>67</v>
      </c>
      <c r="E33" s="62">
        <v>1</v>
      </c>
      <c r="F33" s="62">
        <v>16</v>
      </c>
      <c r="G33" s="62" t="s">
        <v>53</v>
      </c>
      <c r="H33" s="62">
        <v>0</v>
      </c>
      <c r="I33" s="62">
        <v>17</v>
      </c>
      <c r="J33" s="62">
        <f>BASTAR!J33+BIJAPUR!J33+BILASPUR!J33+DANTEWADA!J33+DHAMTARI!J33+DURG!J33+JANJGIR!J33+JASHPUR!J33+KANKER!J33+KAWARDHA!J33+KORBA!J33+KORIYA!J33+MAHASAMUND!J33+NARAYANUR!J33+RAIGARH!J33+RAIPUR!J33+RAJNANDGAON!J33+SARGUJA!J33</f>
        <v>0.7500000000000002</v>
      </c>
      <c r="K33" s="62">
        <f>BASTAR!K33+BIJAPUR!K33+BILASPUR!K33+DANTEWADA!K33+DHAMTARI!K33+DURG!K33+JANJGIR!K33+JASHPUR!K33+KANKER!K33+KAWARDHA!K33+KORBA!K33+KORIYA!K33+MAHASAMUND!K33+NARAYANUR!K33+RAIGARH!K33+RAIPUR!K33+RAJNANDGAON!K33+SARGUJA!K33</f>
        <v>14.250000000000004</v>
      </c>
      <c r="L33" s="62" t="s">
        <v>53</v>
      </c>
      <c r="M33" s="62">
        <f>BASTAR!M33+BIJAPUR!M33+BILASPUR!M33+DANTEWADA!M33+DHAMTARI!M33+DURG!M33+JANJGIR!M33+JASHPUR!M33+KANKER!M33+KAWARDHA!M33+KORBA!M33+KORIYA!M33+MAHASAMUND!M33+NARAYANUR!M33+RAIGARH!M33+RAIPUR!M33+RAJNANDGAON!M33+SARGUJA!M33</f>
        <v>0</v>
      </c>
      <c r="N33" s="62">
        <f>BASTAR!N33+BIJAPUR!N33+BILASPUR!N33+DANTEWADA!N33+DHAMTARI!N33+DURG!N33+JANJGIR!N33+JASHPUR!N33+KANKER!N33+KAWARDHA!N33+KORBA!N33+KORIYA!N33+MAHASAMUND!N33+NARAYANUR!N33+RAIGARH!N33+RAIPUR!N33+RAJNANDGAON!N33+SARGUJA!N33</f>
        <v>15.000000000000004</v>
      </c>
      <c r="O33" s="62">
        <f>BASTAR!O33+BIJAPUR!O33+BILASPUR!O33+DANTEWADA!O33+DHAMTARI!O33+DURG!O33+JANJGIR!O33+JASHPUR!O33+KANKER!O33+KAWARDHA!O33+KORBA!O33+KORIYA!O33+MAHASAMUND!O33+NARAYANUR!O33+RAIGARH!O33+RAIPUR!O33+RAJNANDGAON!O33+SARGUJA!O33</f>
        <v>0.7500000000000002</v>
      </c>
      <c r="P33" s="62">
        <f>BASTAR!P33+BIJAPUR!P33+BILASPUR!P33+DANTEWADA!P33+DHAMTARI!P33+DURG!P33+JANJGIR!P33+JASHPUR!P33+KANKER!P33+KAWARDHA!P33+KORBA!P33+KORIYA!P33+MAHASAMUND!P33+NARAYANUR!P33+RAIGARH!P33+RAIPUR!P33+RAJNANDGAON!P33+SARGUJA!P33</f>
        <v>14.250000000000004</v>
      </c>
      <c r="Q33" s="62" t="s">
        <v>53</v>
      </c>
      <c r="R33" s="62">
        <f>BASTAR!R33+BIJAPUR!R33+BILASPUR!R33+DANTEWADA!R33+DHAMTARI!R33+DURG!R33+JANJGIR!R33+JASHPUR!R33+KANKER!R33+KAWARDHA!R33+KORBA!R33+KORIYA!R33+MAHASAMUND!R33+NARAYANUR!R33+RAIGARH!R33+RAIPUR!R33+RAJNANDGAON!R33+SARGUJA!R33</f>
        <v>0</v>
      </c>
      <c r="S33" s="62">
        <f>BASTAR!S33+BIJAPUR!S33+BILASPUR!S33+DANTEWADA!S33+DHAMTARI!S33+DURG!S33+JANJGIR!S33+JASHPUR!S33+KANKER!S33+KAWARDHA!S33+KORBA!S33+KORIYA!S33+MAHASAMUND!S33+NARAYANUR!S33+RAIGARH!S33+RAIPUR!S33+RAJNANDGAON!S33+SARGUJA!S33</f>
        <v>15.000000000000004</v>
      </c>
      <c r="T33" s="62">
        <f>BASTAR!T33+BIJAPUR!T33+BILASPUR!T33+DANTEWADA!T33+DHAMTARI!T33+DURG!T33+JANJGIR!T33+JASHPUR!T33+KANKER!T33+KAWARDHA!T33+KORBA!T33+KORIYA!T33+MAHASAMUND!T33+NARAYANUR!T33+RAIGARH!T33+RAIPUR!T33+RAJNANDGAON!T33+SARGUJA!T33</f>
        <v>1</v>
      </c>
      <c r="U33" s="62">
        <f>BASTAR!U33+BIJAPUR!U33+BILASPUR!U33+DANTEWADA!U33+DHAMTARI!U33+DURG!U33+JANJGIR!U33+JASHPUR!U33+KANKER!U33+KAWARDHA!U33+KORBA!U33+KORIYA!U33+MAHASAMUND!U33+NARAYANUR!U33+RAIGARH!U33+RAIPUR!U33+RAJNANDGAON!U33+SARGUJA!U33</f>
        <v>19</v>
      </c>
      <c r="V33" s="62" t="s">
        <v>53</v>
      </c>
      <c r="W33" s="62">
        <f>BASTAR!W33+BIJAPUR!W33+BILASPUR!W33+DANTEWADA!W33+DHAMTARI!W33+DURG!W33+JANJGIR!W33+JASHPUR!W33+KANKER!W33+KAWARDHA!W33+KORBA!W33+KORIYA!W33+MAHASAMUND!W33+NARAYANUR!W33+RAIGARH!W33+RAIPUR!W33+RAJNANDGAON!W33+SARGUJA!W33</f>
        <v>0</v>
      </c>
      <c r="X33" s="62">
        <f>BASTAR!X33+BIJAPUR!X33+BILASPUR!X33+DANTEWADA!X33+DHAMTARI!X33+DURG!X33+JANJGIR!X33+JASHPUR!X33+KANKER!X33+KAWARDHA!X33+KORBA!X33+KORIYA!X33+MAHASAMUND!X33+NARAYANUR!X33+RAIGARH!X33+RAIPUR!X33+RAJNANDGAON!X33+SARGUJA!X33</f>
        <v>20</v>
      </c>
      <c r="Y33" s="62">
        <f>SUM(X33,S33,N33,I33)</f>
        <v>67</v>
      </c>
    </row>
    <row r="34" spans="1:25" ht="13.5" customHeight="1">
      <c r="A34" s="60">
        <v>24</v>
      </c>
      <c r="B34" s="33"/>
      <c r="C34" s="61" t="s">
        <v>76</v>
      </c>
      <c r="D34" s="73">
        <v>188</v>
      </c>
      <c r="E34" s="62">
        <v>1</v>
      </c>
      <c r="F34" s="62">
        <v>50</v>
      </c>
      <c r="G34" s="62" t="s">
        <v>53</v>
      </c>
      <c r="H34" s="62">
        <v>0</v>
      </c>
      <c r="I34" s="62">
        <v>51</v>
      </c>
      <c r="J34" s="62">
        <f>BASTAR!J34+BIJAPUR!J34+BILASPUR!J34+DANTEWADA!J34+DHAMTARI!J34+DURG!J34+JANJGIR!J34+JASHPUR!J34+KANKER!J34+KAWARDHA!J34+KORBA!J34+KORIYA!J34+MAHASAMUND!J34+NARAYANUR!J34+RAIGARH!J34+RAIPUR!J34+RAJNANDGAON!J34+SARGUJA!J34</f>
        <v>2.0600000000000005</v>
      </c>
      <c r="K34" s="62">
        <f>BASTAR!K34+BIJAPUR!K34+BILASPUR!K34+DANTEWADA!K34+DHAMTARI!K34+DURG!K34+JANJGIR!K34+JASHPUR!K34+KANKER!K34+KAWARDHA!K34+KORBA!K34+KORIYA!K34+MAHASAMUND!K34+NARAYANUR!K34+RAIGARH!K34+RAIPUR!K34+RAJNANDGAON!K34+SARGUJA!K34</f>
        <v>39.14000000000001</v>
      </c>
      <c r="L34" s="62" t="s">
        <v>53</v>
      </c>
      <c r="M34" s="62">
        <f>BASTAR!M34+BIJAPUR!M34+BILASPUR!M34+DANTEWADA!M34+DHAMTARI!M34+DURG!M34+JANJGIR!M34+JASHPUR!M34+KANKER!M34+KAWARDHA!M34+KORBA!M34+KORIYA!M34+MAHASAMUND!M34+NARAYANUR!M34+RAIGARH!M34+RAIPUR!M34+RAJNANDGAON!M34+SARGUJA!M34</f>
        <v>0</v>
      </c>
      <c r="N34" s="62">
        <f>BASTAR!N34+BIJAPUR!N34+BILASPUR!N34+DANTEWADA!N34+DHAMTARI!N34+DURG!N34+JANJGIR!N34+JASHPUR!N34+KANKER!N34+KAWARDHA!N34+KORBA!N34+KORIYA!N34+MAHASAMUND!N34+NARAYANUR!N34+RAIGARH!N34+RAIPUR!N34+RAJNANDGAON!N34+SARGUJA!N34</f>
        <v>41.2</v>
      </c>
      <c r="O34" s="62">
        <f>BASTAR!O34+BIJAPUR!O34+BILASPUR!O34+DANTEWADA!O34+DHAMTARI!O34+DURG!O34+JANJGIR!O34+JASHPUR!O34+KANKER!O34+KAWARDHA!O34+KORBA!O34+KORIYA!O34+MAHASAMUND!O34+NARAYANUR!O34+RAIGARH!O34+RAIPUR!O34+RAJNANDGAON!O34+SARGUJA!O34</f>
        <v>2.0600000000000005</v>
      </c>
      <c r="P34" s="62">
        <f>BASTAR!P34+BIJAPUR!P34+BILASPUR!P34+DANTEWADA!P34+DHAMTARI!P34+DURG!P34+JANJGIR!P34+JASHPUR!P34+KANKER!P34+KAWARDHA!P34+KORBA!P34+KORIYA!P34+MAHASAMUND!P34+NARAYANUR!P34+RAIGARH!P34+RAIPUR!P34+RAJNANDGAON!P34+SARGUJA!P34</f>
        <v>39.14000000000001</v>
      </c>
      <c r="Q34" s="62" t="s">
        <v>53</v>
      </c>
      <c r="R34" s="62">
        <f>BASTAR!R34+BIJAPUR!R34+BILASPUR!R34+DANTEWADA!R34+DHAMTARI!R34+DURG!R34+JANJGIR!R34+JASHPUR!R34+KANKER!R34+KAWARDHA!R34+KORBA!R34+KORIYA!R34+MAHASAMUND!R34+NARAYANUR!R34+RAIGARH!R34+RAIPUR!R34+RAJNANDGAON!R34+SARGUJA!R34</f>
        <v>0</v>
      </c>
      <c r="S34" s="62">
        <f>BASTAR!S34+BIJAPUR!S34+BILASPUR!S34+DANTEWADA!S34+DHAMTARI!S34+DURG!S34+JANJGIR!S34+JASHPUR!S34+KANKER!S34+KAWARDHA!S34+KORBA!S34+KORIYA!S34+MAHASAMUND!S34+NARAYANUR!S34+RAIGARH!S34+RAIPUR!S34+RAJNANDGAON!S34+SARGUJA!S34</f>
        <v>41.2</v>
      </c>
      <c r="T34" s="62">
        <f>BASTAR!T34+BIJAPUR!T34+BILASPUR!T34+DANTEWADA!T34+DHAMTARI!T34+DURG!T34+JANJGIR!T34+JASHPUR!T34+KANKER!T34+KAWARDHA!T34+KORBA!T34+KORIYA!T34+MAHASAMUND!T34+NARAYANUR!T34+RAIGARH!T34+RAIPUR!T34+RAJNANDGAON!T34+SARGUJA!T34</f>
        <v>2.7300000000000004</v>
      </c>
      <c r="U34" s="62">
        <f>BASTAR!U34+BIJAPUR!U34+BILASPUR!U34+DANTEWADA!U34+DHAMTARI!U34+DURG!U34+JANJGIR!U34+JASHPUR!U34+KANKER!U34+KAWARDHA!U34+KORBA!U34+KORIYA!U34+MAHASAMUND!U34+NARAYANUR!U34+RAIGARH!U34+RAIPUR!U34+RAJNANDGAON!U34+SARGUJA!U34</f>
        <v>51.87000000000001</v>
      </c>
      <c r="V34" s="62" t="s">
        <v>53</v>
      </c>
      <c r="W34" s="62">
        <f>BASTAR!W34+BIJAPUR!W34+BILASPUR!W34+DANTEWADA!W34+DHAMTARI!W34+DURG!W34+JANJGIR!W34+JASHPUR!W34+KANKER!W34+KAWARDHA!W34+KORBA!W34+KORIYA!W34+MAHASAMUND!W34+NARAYANUR!W34+RAIGARH!W34+RAIPUR!W34+RAJNANDGAON!W34+SARGUJA!W34</f>
        <v>0</v>
      </c>
      <c r="X34" s="62">
        <f>BASTAR!X34+BIJAPUR!X34+BILASPUR!X34+DANTEWADA!X34+DHAMTARI!X34+DURG!X34+JANJGIR!X34+JASHPUR!X34+KANKER!X34+KAWARDHA!X34+KORBA!X34+KORIYA!X34+MAHASAMUND!X34+NARAYANUR!X34+RAIGARH!X34+RAIPUR!X34+RAJNANDGAON!X34+SARGUJA!X34</f>
        <v>54.6</v>
      </c>
      <c r="Y34" s="62">
        <f>SUM(X34,S34,N34,I34)</f>
        <v>188</v>
      </c>
    </row>
    <row r="35" spans="1:25" ht="13.5" customHeight="1">
      <c r="A35" s="60">
        <v>25</v>
      </c>
      <c r="B35" s="33"/>
      <c r="C35" s="61" t="s">
        <v>77</v>
      </c>
      <c r="D35" s="73">
        <v>170</v>
      </c>
      <c r="E35" s="62">
        <v>0</v>
      </c>
      <c r="F35" s="62">
        <v>47</v>
      </c>
      <c r="G35" s="62" t="s">
        <v>53</v>
      </c>
      <c r="H35" s="62">
        <v>0</v>
      </c>
      <c r="I35" s="62">
        <v>47</v>
      </c>
      <c r="J35" s="62">
        <f>BASTAR!J35+BIJAPUR!J35+BILASPUR!J35+DANTEWADA!J35+DHAMTARI!J35+DURG!J35+JANJGIR!J35+JASHPUR!J35+KANKER!J35+KAWARDHA!J35+KORBA!J35+KORIYA!J35+MAHASAMUND!J35+NARAYANUR!J35+RAIGARH!J35+RAIPUR!J35+RAJNANDGAON!J35+SARGUJA!J35</f>
        <v>1.8400000000000005</v>
      </c>
      <c r="K35" s="62">
        <f>BASTAR!K35+BIJAPUR!K35+BILASPUR!K35+DANTEWADA!K35+DHAMTARI!K35+DURG!K35+JANJGIR!K35+JASHPUR!K35+KANKER!K35+KAWARDHA!K35+KORBA!K35+KORIYA!K35+MAHASAMUND!K35+NARAYANUR!K35+RAIGARH!K35+RAIPUR!K35+RAJNANDGAON!K35+SARGUJA!K35</f>
        <v>34.96000000000001</v>
      </c>
      <c r="L35" s="62" t="s">
        <v>53</v>
      </c>
      <c r="M35" s="62">
        <f>BASTAR!M35+BIJAPUR!M35+BILASPUR!M35+DANTEWADA!M35+DHAMTARI!M35+DURG!M35+JANJGIR!M35+JASHPUR!M35+KANKER!M35+KAWARDHA!M35+KORBA!M35+KORIYA!M35+MAHASAMUND!M35+NARAYANUR!M35+RAIGARH!M35+RAIPUR!M35+RAJNANDGAON!M35+SARGUJA!M35</f>
        <v>0</v>
      </c>
      <c r="N35" s="62">
        <f>BASTAR!N35+BIJAPUR!N35+BILASPUR!N35+DANTEWADA!N35+DHAMTARI!N35+DURG!N35+JANJGIR!N35+JASHPUR!N35+KANKER!N35+KAWARDHA!N35+KORBA!N35+KORIYA!N35+MAHASAMUND!N35+NARAYANUR!N35+RAIGARH!N35+RAIPUR!N35+RAJNANDGAON!N35+SARGUJA!N35</f>
        <v>36.800000000000004</v>
      </c>
      <c r="O35" s="62">
        <f>BASTAR!O35+BIJAPUR!O35+BILASPUR!O35+DANTEWADA!O35+DHAMTARI!O35+DURG!O35+JANJGIR!O35+JASHPUR!O35+KANKER!O35+KAWARDHA!O35+KORBA!O35+KORIYA!O35+MAHASAMUND!O35+NARAYANUR!O35+RAIGARH!O35+RAIPUR!O35+RAJNANDGAON!O35+SARGUJA!O35</f>
        <v>1.8400000000000005</v>
      </c>
      <c r="P35" s="62">
        <f>BASTAR!P35+BIJAPUR!P35+BILASPUR!P35+DANTEWADA!P35+DHAMTARI!P35+DURG!P35+JANJGIR!P35+JASHPUR!P35+KANKER!P35+KAWARDHA!P35+KORBA!P35+KORIYA!P35+MAHASAMUND!P35+NARAYANUR!P35+RAIGARH!P35+RAIPUR!P35+RAJNANDGAON!P35+SARGUJA!P35</f>
        <v>34.96000000000001</v>
      </c>
      <c r="Q35" s="62" t="s">
        <v>53</v>
      </c>
      <c r="R35" s="62">
        <f>BASTAR!R35+BIJAPUR!R35+BILASPUR!R35+DANTEWADA!R35+DHAMTARI!R35+DURG!R35+JANJGIR!R35+JASHPUR!R35+KANKER!R35+KAWARDHA!R35+KORBA!R35+KORIYA!R35+MAHASAMUND!R35+NARAYANUR!R35+RAIGARH!R35+RAIPUR!R35+RAJNANDGAON!R35+SARGUJA!R35</f>
        <v>0</v>
      </c>
      <c r="S35" s="62">
        <f>BASTAR!S35+BIJAPUR!S35+BILASPUR!S35+DANTEWADA!S35+DHAMTARI!S35+DURG!S35+JANJGIR!S35+JASHPUR!S35+KANKER!S35+KAWARDHA!S35+KORBA!S35+KORIYA!S35+MAHASAMUND!S35+NARAYANUR!S35+RAIGARH!S35+RAIPUR!S35+RAJNANDGAON!S35+SARGUJA!S35</f>
        <v>36.800000000000004</v>
      </c>
      <c r="T35" s="62">
        <f>BASTAR!T35+BIJAPUR!T35+BILASPUR!T35+DANTEWADA!T35+DHAMTARI!T35+DURG!T35+JANJGIR!T35+JASHPUR!T35+KANKER!T35+KAWARDHA!T35+KORBA!T35+KORIYA!T35+MAHASAMUND!T35+NARAYANUR!T35+RAIGARH!T35+RAIPUR!T35+RAJNANDGAON!T35+SARGUJA!T35</f>
        <v>2.4700000000000006</v>
      </c>
      <c r="U35" s="62">
        <f>BASTAR!U35+BIJAPUR!U35+BILASPUR!U35+DANTEWADA!U35+DHAMTARI!U35+DURG!U35+JANJGIR!U35+JASHPUR!U35+KANKER!U35+KAWARDHA!U35+KORBA!U35+KORIYA!U35+MAHASAMUND!U35+NARAYANUR!U35+RAIGARH!U35+RAIPUR!U35+RAJNANDGAON!U35+SARGUJA!U35</f>
        <v>46.93</v>
      </c>
      <c r="V35" s="62" t="s">
        <v>53</v>
      </c>
      <c r="W35" s="62">
        <f>BASTAR!W35+BIJAPUR!W35+BILASPUR!W35+DANTEWADA!W35+DHAMTARI!W35+DURG!W35+JANJGIR!W35+JASHPUR!W35+KANKER!W35+KAWARDHA!W35+KORBA!W35+KORIYA!W35+MAHASAMUND!W35+NARAYANUR!W35+RAIGARH!W35+RAIPUR!W35+RAJNANDGAON!W35+SARGUJA!W35</f>
        <v>0</v>
      </c>
      <c r="X35" s="62">
        <f>BASTAR!X35+BIJAPUR!X35+BILASPUR!X35+DANTEWADA!X35+DHAMTARI!X35+DURG!X35+JANJGIR!X35+JASHPUR!X35+KANKER!X35+KAWARDHA!X35+KORBA!X35+KORIYA!X35+MAHASAMUND!X35+NARAYANUR!X35+RAIGARH!X35+RAIPUR!X35+RAJNANDGAON!X35+SARGUJA!X35</f>
        <v>49.4</v>
      </c>
      <c r="Y35" s="62">
        <f>SUM(X35,S35,N35,I35)</f>
        <v>170</v>
      </c>
    </row>
    <row r="36" spans="1:25" ht="13.5" customHeight="1">
      <c r="A36" s="60">
        <v>26</v>
      </c>
      <c r="B36" s="33"/>
      <c r="C36" s="61" t="s">
        <v>78</v>
      </c>
      <c r="D36" s="73">
        <v>39</v>
      </c>
      <c r="E36" s="62">
        <v>0</v>
      </c>
      <c r="F36" s="62">
        <v>19</v>
      </c>
      <c r="G36" s="62" t="s">
        <v>53</v>
      </c>
      <c r="H36" s="62">
        <v>0</v>
      </c>
      <c r="I36" s="62">
        <v>19</v>
      </c>
      <c r="J36" s="62">
        <f>BASTAR!J36+BIJAPUR!J36+BILASPUR!J36+DANTEWADA!J36+DHAMTARI!J36+DURG!J36+JANJGIR!J36+JASHPUR!J36+KANKER!J36+KAWARDHA!J36+KORBA!J36+KORIYA!J36+MAHASAMUND!J36+NARAYANUR!J36+RAIGARH!J36+RAIPUR!J36+RAJNANDGAON!J36+SARGUJA!J36</f>
        <v>0.3000000000000001</v>
      </c>
      <c r="K36" s="62">
        <f>BASTAR!K36+BIJAPUR!K36+BILASPUR!K36+DANTEWADA!K36+DHAMTARI!K36+DURG!K36+JANJGIR!K36+JASHPUR!K36+KANKER!K36+KAWARDHA!K36+KORBA!K36+KORIYA!K36+MAHASAMUND!K36+NARAYANUR!K36+RAIGARH!K36+RAIPUR!K36+RAJNANDGAON!K36+SARGUJA!K36</f>
        <v>5.700000000000002</v>
      </c>
      <c r="L36" s="62" t="s">
        <v>53</v>
      </c>
      <c r="M36" s="62">
        <f>BASTAR!M36+BIJAPUR!M36+BILASPUR!M36+DANTEWADA!M36+DHAMTARI!M36+DURG!M36+JANJGIR!M36+JASHPUR!M36+KANKER!M36+KAWARDHA!M36+KORBA!M36+KORIYA!M36+MAHASAMUND!M36+NARAYANUR!M36+RAIGARH!M36+RAIPUR!M36+RAJNANDGAON!M36+SARGUJA!M36</f>
        <v>0</v>
      </c>
      <c r="N36" s="62">
        <f>BASTAR!N36+BIJAPUR!N36+BILASPUR!N36+DANTEWADA!N36+DHAMTARI!N36+DURG!N36+JANJGIR!N36+JASHPUR!N36+KANKER!N36+KAWARDHA!N36+KORBA!N36+KORIYA!N36+MAHASAMUND!N36+NARAYANUR!N36+RAIGARH!N36+RAIPUR!N36+RAJNANDGAON!N36+SARGUJA!N36</f>
        <v>6</v>
      </c>
      <c r="O36" s="62">
        <f>BASTAR!O36+BIJAPUR!O36+BILASPUR!O36+DANTEWADA!O36+DHAMTARI!O36+DURG!O36+JANJGIR!O36+JASHPUR!O36+KANKER!O36+KAWARDHA!O36+KORBA!O36+KORIYA!O36+MAHASAMUND!O36+NARAYANUR!O36+RAIGARH!O36+RAIPUR!O36+RAJNANDGAON!O36+SARGUJA!O36</f>
        <v>0.3000000000000001</v>
      </c>
      <c r="P36" s="62">
        <f>BASTAR!P36+BIJAPUR!P36+BILASPUR!P36+DANTEWADA!P36+DHAMTARI!P36+DURG!P36+JANJGIR!P36+JASHPUR!P36+KANKER!P36+KAWARDHA!P36+KORBA!P36+KORIYA!P36+MAHASAMUND!P36+NARAYANUR!P36+RAIGARH!P36+RAIPUR!P36+RAJNANDGAON!P36+SARGUJA!P36</f>
        <v>5.700000000000002</v>
      </c>
      <c r="Q36" s="62" t="s">
        <v>53</v>
      </c>
      <c r="R36" s="62">
        <f>BASTAR!R36+BIJAPUR!R36+BILASPUR!R36+DANTEWADA!R36+DHAMTARI!R36+DURG!R36+JANJGIR!R36+JASHPUR!R36+KANKER!R36+KAWARDHA!R36+KORBA!R36+KORIYA!R36+MAHASAMUND!R36+NARAYANUR!R36+RAIGARH!R36+RAIPUR!R36+RAJNANDGAON!R36+SARGUJA!R36</f>
        <v>0</v>
      </c>
      <c r="S36" s="62">
        <f>BASTAR!S36+BIJAPUR!S36+BILASPUR!S36+DANTEWADA!S36+DHAMTARI!S36+DURG!S36+JANJGIR!S36+JASHPUR!S36+KANKER!S36+KAWARDHA!S36+KORBA!S36+KORIYA!S36+MAHASAMUND!S36+NARAYANUR!S36+RAIGARH!S36+RAIPUR!S36+RAJNANDGAON!S36+SARGUJA!S36</f>
        <v>6</v>
      </c>
      <c r="T36" s="62">
        <f>BASTAR!T36+BIJAPUR!T36+BILASPUR!T36+DANTEWADA!T36+DHAMTARI!T36+DURG!T36+JANJGIR!T36+JASHPUR!T36+KANKER!T36+KAWARDHA!T36+KORBA!T36+KORIYA!T36+MAHASAMUND!T36+NARAYANUR!T36+RAIGARH!T36+RAIPUR!T36+RAJNANDGAON!T36+SARGUJA!T36</f>
        <v>0.40000000000000013</v>
      </c>
      <c r="U36" s="62">
        <f>BASTAR!U36+BIJAPUR!U36+BILASPUR!U36+DANTEWADA!U36+DHAMTARI!U36+DURG!U36+JANJGIR!U36+JASHPUR!U36+KANKER!U36+KAWARDHA!U36+KORBA!U36+KORIYA!U36+MAHASAMUND!U36+NARAYANUR!U36+RAIGARH!U36+RAIPUR!U36+RAJNANDGAON!U36+SARGUJA!U36</f>
        <v>7.6</v>
      </c>
      <c r="V36" s="62" t="s">
        <v>53</v>
      </c>
      <c r="W36" s="62">
        <f>BASTAR!W36+BIJAPUR!W36+BILASPUR!W36+DANTEWADA!W36+DHAMTARI!W36+DURG!W36+JANJGIR!W36+JASHPUR!W36+KANKER!W36+KAWARDHA!W36+KORBA!W36+KORIYA!W36+MAHASAMUND!W36+NARAYANUR!W36+RAIGARH!W36+RAIPUR!W36+RAJNANDGAON!W36+SARGUJA!W36</f>
        <v>0</v>
      </c>
      <c r="X36" s="62">
        <f>BASTAR!X36+BIJAPUR!X36+BILASPUR!X36+DANTEWADA!X36+DHAMTARI!X36+DURG!X36+JANJGIR!X36+JASHPUR!X36+KANKER!X36+KAWARDHA!X36+KORBA!X36+KORIYA!X36+MAHASAMUND!X36+NARAYANUR!X36+RAIGARH!X36+RAIPUR!X36+RAJNANDGAON!X36+SARGUJA!X36</f>
        <v>8</v>
      </c>
      <c r="Y36" s="62">
        <f>SUM(X36,S36,N36,I36)</f>
        <v>39</v>
      </c>
    </row>
    <row r="37" spans="1:25" ht="13.5" customHeight="1">
      <c r="A37" s="60">
        <v>27</v>
      </c>
      <c r="B37" s="33"/>
      <c r="C37" s="61" t="s">
        <v>79</v>
      </c>
      <c r="D37" s="73">
        <v>49</v>
      </c>
      <c r="E37" s="62">
        <v>0</v>
      </c>
      <c r="F37" s="62">
        <v>10</v>
      </c>
      <c r="G37" s="62" t="s">
        <v>53</v>
      </c>
      <c r="H37" s="62">
        <v>0</v>
      </c>
      <c r="I37" s="62">
        <v>10</v>
      </c>
      <c r="J37" s="62">
        <f>BASTAR!J37+BIJAPUR!J37+BILASPUR!J37+DANTEWADA!J37+DHAMTARI!J37+DURG!J37+JANJGIR!J37+JASHPUR!J37+KANKER!J37+KAWARDHA!J37+KORBA!J37+KORIYA!J37+MAHASAMUND!J37+NARAYANUR!J37+RAIGARH!J37+RAIPUR!J37+RAJNANDGAON!J37+SARGUJA!J37</f>
        <v>0.5850000000000001</v>
      </c>
      <c r="K37" s="62">
        <f>BASTAR!K37+BIJAPUR!K37+BILASPUR!K37+DANTEWADA!K37+DHAMTARI!K37+DURG!K37+JANJGIR!K37+JASHPUR!K37+KANKER!K37+KAWARDHA!K37+KORBA!K37+KORIYA!K37+MAHASAMUND!K37+NARAYANUR!K37+RAIGARH!K37+RAIPUR!K37+RAJNANDGAON!K37+SARGUJA!K37</f>
        <v>11.115000000000002</v>
      </c>
      <c r="L37" s="62" t="s">
        <v>53</v>
      </c>
      <c r="M37" s="62">
        <f>BASTAR!M37+BIJAPUR!M37+BILASPUR!M37+DANTEWADA!M37+DHAMTARI!M37+DURG!M37+JANJGIR!M37+JASHPUR!M37+KANKER!M37+KAWARDHA!M37+KORBA!M37+KORIYA!M37+MAHASAMUND!M37+NARAYANUR!M37+RAIGARH!M37+RAIPUR!M37+RAJNANDGAON!M37+SARGUJA!M37</f>
        <v>0</v>
      </c>
      <c r="N37" s="62">
        <f>BASTAR!N37+BIJAPUR!N37+BILASPUR!N37+DANTEWADA!N37+DHAMTARI!N37+DURG!N37+JANJGIR!N37+JASHPUR!N37+KANKER!N37+KAWARDHA!N37+KORBA!N37+KORIYA!N37+MAHASAMUND!N37+NARAYANUR!N37+RAIGARH!N37+RAIPUR!N37+RAJNANDGAON!N37+SARGUJA!N37</f>
        <v>11.700000000000001</v>
      </c>
      <c r="O37" s="62">
        <f>BASTAR!O37+BIJAPUR!O37+BILASPUR!O37+DANTEWADA!O37+DHAMTARI!O37+DURG!O37+JANJGIR!O37+JASHPUR!O37+KANKER!O37+KAWARDHA!O37+KORBA!O37+KORIYA!O37+MAHASAMUND!O37+NARAYANUR!O37+RAIGARH!O37+RAIPUR!O37+RAJNANDGAON!O37+SARGUJA!O37</f>
        <v>0.5850000000000001</v>
      </c>
      <c r="P37" s="62">
        <f>BASTAR!P37+BIJAPUR!P37+BILASPUR!P37+DANTEWADA!P37+DHAMTARI!P37+DURG!P37+JANJGIR!P37+JASHPUR!P37+KANKER!P37+KAWARDHA!P37+KORBA!P37+KORIYA!P37+MAHASAMUND!P37+NARAYANUR!P37+RAIGARH!P37+RAIPUR!P37+RAJNANDGAON!P37+SARGUJA!P37</f>
        <v>11.115000000000002</v>
      </c>
      <c r="Q37" s="62" t="s">
        <v>53</v>
      </c>
      <c r="R37" s="62">
        <f>BASTAR!R37+BIJAPUR!R37+BILASPUR!R37+DANTEWADA!R37+DHAMTARI!R37+DURG!R37+JANJGIR!R37+JASHPUR!R37+KANKER!R37+KAWARDHA!R37+KORBA!R37+KORIYA!R37+MAHASAMUND!R37+NARAYANUR!R37+RAIGARH!R37+RAIPUR!R37+RAJNANDGAON!R37+SARGUJA!R37</f>
        <v>0</v>
      </c>
      <c r="S37" s="62">
        <f>BASTAR!S37+BIJAPUR!S37+BILASPUR!S37+DANTEWADA!S37+DHAMTARI!S37+DURG!S37+JANJGIR!S37+JASHPUR!S37+KANKER!S37+KAWARDHA!S37+KORBA!S37+KORIYA!S37+MAHASAMUND!S37+NARAYANUR!S37+RAIGARH!S37+RAIPUR!S37+RAJNANDGAON!S37+SARGUJA!S37</f>
        <v>11.700000000000001</v>
      </c>
      <c r="T37" s="62">
        <f>BASTAR!T37+BIJAPUR!T37+BILASPUR!T37+DANTEWADA!T37+DHAMTARI!T37+DURG!T37+JANJGIR!T37+JASHPUR!T37+KANKER!T37+KAWARDHA!T37+KORBA!T37+KORIYA!T37+MAHASAMUND!T37+NARAYANUR!T37+RAIGARH!T37+RAIPUR!T37+RAJNANDGAON!T37+SARGUJA!T37</f>
        <v>0.78</v>
      </c>
      <c r="U37" s="62">
        <f>BASTAR!U37+BIJAPUR!U37+BILASPUR!U37+DANTEWADA!U37+DHAMTARI!U37+DURG!U37+JANJGIR!U37+JASHPUR!U37+KANKER!U37+KAWARDHA!U37+KORBA!U37+KORIYA!U37+MAHASAMUND!U37+NARAYANUR!U37+RAIGARH!U37+RAIPUR!U37+RAJNANDGAON!U37+SARGUJA!U37</f>
        <v>14.82</v>
      </c>
      <c r="V37" s="62" t="s">
        <v>53</v>
      </c>
      <c r="W37" s="62">
        <f>BASTAR!W37+BIJAPUR!W37+BILASPUR!W37+DANTEWADA!W37+DHAMTARI!W37+DURG!W37+JANJGIR!W37+JASHPUR!W37+KANKER!W37+KAWARDHA!W37+KORBA!W37+KORIYA!W37+MAHASAMUND!W37+NARAYANUR!W37+RAIGARH!W37+RAIPUR!W37+RAJNANDGAON!W37+SARGUJA!W37</f>
        <v>0</v>
      </c>
      <c r="X37" s="62">
        <f>BASTAR!X37+BIJAPUR!X37+BILASPUR!X37+DANTEWADA!X37+DHAMTARI!X37+DURG!X37+JANJGIR!X37+JASHPUR!X37+KANKER!X37+KAWARDHA!X37+KORBA!X37+KORIYA!X37+MAHASAMUND!X37+NARAYANUR!X37+RAIGARH!X37+RAIPUR!X37+RAJNANDGAON!X37+SARGUJA!X37</f>
        <v>15.600000000000001</v>
      </c>
      <c r="Y37" s="62">
        <f>SUM(X37,S37,N37,I37)</f>
        <v>49</v>
      </c>
    </row>
    <row r="38" spans="1:25" ht="13.5" customHeight="1">
      <c r="A38" s="60">
        <v>28</v>
      </c>
      <c r="B38" s="33"/>
      <c r="C38" s="61" t="s">
        <v>80</v>
      </c>
      <c r="D38" s="73">
        <v>20</v>
      </c>
      <c r="E38" s="62">
        <v>0</v>
      </c>
      <c r="F38" s="62">
        <v>6</v>
      </c>
      <c r="G38" s="62" t="s">
        <v>53</v>
      </c>
      <c r="H38" s="62">
        <v>0</v>
      </c>
      <c r="I38" s="62">
        <v>6</v>
      </c>
      <c r="J38" s="62">
        <f>BASTAR!J38+BIJAPUR!J38+BILASPUR!J38+DANTEWADA!J38+DHAMTARI!J38+DURG!J38+JANJGIR!J38+JASHPUR!J38+KANKER!J38+KAWARDHA!J38+KORBA!J38+KORIYA!J38+MAHASAMUND!J38+NARAYANUR!J38+RAIGARH!J38+RAIPUR!J38+RAJNANDGAON!J38+SARGUJA!J38</f>
        <v>0.21000000000000008</v>
      </c>
      <c r="K38" s="62">
        <f>BASTAR!K38+BIJAPUR!K38+BILASPUR!K38+DANTEWADA!K38+DHAMTARI!K38+DURG!K38+JANJGIR!K38+JASHPUR!K38+KANKER!K38+KAWARDHA!K38+KORBA!K38+KORIYA!K38+MAHASAMUND!K38+NARAYANUR!K38+RAIGARH!K38+RAIPUR!K38+RAJNANDGAON!K38+SARGUJA!K38</f>
        <v>3.990000000000001</v>
      </c>
      <c r="L38" s="62" t="s">
        <v>53</v>
      </c>
      <c r="M38" s="62">
        <f>BASTAR!M38+BIJAPUR!M38+BILASPUR!M38+DANTEWADA!M38+DHAMTARI!M38+DURG!M38+JANJGIR!M38+JASHPUR!M38+KANKER!M38+KAWARDHA!M38+KORBA!M38+KORIYA!M38+MAHASAMUND!M38+NARAYANUR!M38+RAIGARH!M38+RAIPUR!M38+RAJNANDGAON!M38+SARGUJA!M38</f>
        <v>0</v>
      </c>
      <c r="N38" s="62">
        <f>BASTAR!N38+BIJAPUR!N38+BILASPUR!N38+DANTEWADA!N38+DHAMTARI!N38+DURG!N38+JANJGIR!N38+JASHPUR!N38+KANKER!N38+KAWARDHA!N38+KORBA!N38+KORIYA!N38+MAHASAMUND!N38+NARAYANUR!N38+RAIGARH!N38+RAIPUR!N38+RAJNANDGAON!N38+SARGUJA!N38</f>
        <v>4.200000000000001</v>
      </c>
      <c r="O38" s="62">
        <f>BASTAR!O38+BIJAPUR!O38+BILASPUR!O38+DANTEWADA!O38+DHAMTARI!O38+DURG!O38+JANJGIR!O38+JASHPUR!O38+KANKER!O38+KAWARDHA!O38+KORBA!O38+KORIYA!O38+MAHASAMUND!O38+NARAYANUR!O38+RAIGARH!O38+RAIPUR!O38+RAJNANDGAON!O38+SARGUJA!O38</f>
        <v>0.21000000000000008</v>
      </c>
      <c r="P38" s="62">
        <f>BASTAR!P38+BIJAPUR!P38+BILASPUR!P38+DANTEWADA!P38+DHAMTARI!P38+DURG!P38+JANJGIR!P38+JASHPUR!P38+KANKER!P38+KAWARDHA!P38+KORBA!P38+KORIYA!P38+MAHASAMUND!P38+NARAYANUR!P38+RAIGARH!P38+RAIPUR!P38+RAJNANDGAON!P38+SARGUJA!P38</f>
        <v>3.990000000000001</v>
      </c>
      <c r="Q38" s="62" t="s">
        <v>53</v>
      </c>
      <c r="R38" s="62">
        <f>BASTAR!R38+BIJAPUR!R38+BILASPUR!R38+DANTEWADA!R38+DHAMTARI!R38+DURG!R38+JANJGIR!R38+JASHPUR!R38+KANKER!R38+KAWARDHA!R38+KORBA!R38+KORIYA!R38+MAHASAMUND!R38+NARAYANUR!R38+RAIGARH!R38+RAIPUR!R38+RAJNANDGAON!R38+SARGUJA!R38</f>
        <v>0</v>
      </c>
      <c r="S38" s="62">
        <f>BASTAR!S38+BIJAPUR!S38+BILASPUR!S38+DANTEWADA!S38+DHAMTARI!S38+DURG!S38+JANJGIR!S38+JASHPUR!S38+KANKER!S38+KAWARDHA!S38+KORBA!S38+KORIYA!S38+MAHASAMUND!S38+NARAYANUR!S38+RAIGARH!S38+RAIPUR!S38+RAJNANDGAON!S38+SARGUJA!S38</f>
        <v>4.200000000000001</v>
      </c>
      <c r="T38" s="62">
        <f>BASTAR!T38+BIJAPUR!T38+BILASPUR!T38+DANTEWADA!T38+DHAMTARI!T38+DURG!T38+JANJGIR!T38+JASHPUR!T38+KANKER!T38+KAWARDHA!T38+KORBA!T38+KORIYA!T38+MAHASAMUND!T38+NARAYANUR!T38+RAIGARH!T38+RAIPUR!T38+RAJNANDGAON!T38+SARGUJA!T38</f>
        <v>0.28</v>
      </c>
      <c r="U38" s="62">
        <f>BASTAR!U38+BIJAPUR!U38+BILASPUR!U38+DANTEWADA!U38+DHAMTARI!U38+DURG!U38+JANJGIR!U38+JASHPUR!U38+KANKER!U38+KAWARDHA!U38+KORBA!U38+KORIYA!U38+MAHASAMUND!U38+NARAYANUR!U38+RAIGARH!U38+RAIPUR!U38+RAJNANDGAON!U38+SARGUJA!U38</f>
        <v>5.32</v>
      </c>
      <c r="V38" s="62" t="s">
        <v>53</v>
      </c>
      <c r="W38" s="62">
        <f>BASTAR!W38+BIJAPUR!W38+BILASPUR!W38+DANTEWADA!W38+DHAMTARI!W38+DURG!W38+JANJGIR!W38+JASHPUR!W38+KANKER!W38+KAWARDHA!W38+KORBA!W38+KORIYA!W38+MAHASAMUND!W38+NARAYANUR!W38+RAIGARH!W38+RAIPUR!W38+RAJNANDGAON!W38+SARGUJA!W38</f>
        <v>0</v>
      </c>
      <c r="X38" s="62">
        <f>BASTAR!X38+BIJAPUR!X38+BILASPUR!X38+DANTEWADA!X38+DHAMTARI!X38+DURG!X38+JANJGIR!X38+JASHPUR!X38+KANKER!X38+KAWARDHA!X38+KORBA!X38+KORIYA!X38+MAHASAMUND!X38+NARAYANUR!X38+RAIGARH!X38+RAIPUR!X38+RAJNANDGAON!X38+SARGUJA!X38</f>
        <v>5.6000000000000005</v>
      </c>
      <c r="Y38" s="62">
        <f>SUM(X38,S38,N38,I38)</f>
        <v>20.000000000000004</v>
      </c>
    </row>
    <row r="39" spans="1:25" ht="13.5" customHeight="1">
      <c r="A39" s="60">
        <v>29</v>
      </c>
      <c r="B39" s="33"/>
      <c r="C39" s="61" t="s">
        <v>81</v>
      </c>
      <c r="D39" s="73">
        <v>49</v>
      </c>
      <c r="E39" s="62">
        <v>0</v>
      </c>
      <c r="F39" s="62">
        <v>16</v>
      </c>
      <c r="G39" s="62" t="s">
        <v>53</v>
      </c>
      <c r="H39" s="62">
        <v>0</v>
      </c>
      <c r="I39" s="62">
        <v>16</v>
      </c>
      <c r="J39" s="62">
        <f>BASTAR!J39+BIJAPUR!J39+BILASPUR!J39+DANTEWADA!J39+DHAMTARI!J39+DURG!J39+JANJGIR!J39+JASHPUR!J39+KANKER!J39+KAWARDHA!J39+KORBA!J39+KORIYA!J39+MAHASAMUND!J39+NARAYANUR!J39+RAIGARH!J39+RAIPUR!J39+RAJNANDGAON!J39+SARGUJA!J39</f>
        <v>0.4950000000000001</v>
      </c>
      <c r="K39" s="62">
        <f>BASTAR!K39+BIJAPUR!K39+BILASPUR!K39+DANTEWADA!K39+DHAMTARI!K39+DURG!K39+JANJGIR!K39+JASHPUR!K39+KANKER!K39+KAWARDHA!K39+KORBA!K39+KORIYA!K39+MAHASAMUND!K39+NARAYANUR!K39+RAIGARH!K39+RAIPUR!K39+RAJNANDGAON!K39+SARGUJA!K39</f>
        <v>9.405000000000001</v>
      </c>
      <c r="L39" s="62" t="s">
        <v>53</v>
      </c>
      <c r="M39" s="62">
        <f>BASTAR!M39+BIJAPUR!M39+BILASPUR!M39+DANTEWADA!M39+DHAMTARI!M39+DURG!M39+JANJGIR!M39+JASHPUR!M39+KANKER!M39+KAWARDHA!M39+KORBA!M39+KORIYA!M39+MAHASAMUND!M39+NARAYANUR!M39+RAIGARH!M39+RAIPUR!M39+RAJNANDGAON!M39+SARGUJA!M39</f>
        <v>0</v>
      </c>
      <c r="N39" s="62">
        <f>BASTAR!N39+BIJAPUR!N39+BILASPUR!N39+DANTEWADA!N39+DHAMTARI!N39+DURG!N39+JANJGIR!N39+JASHPUR!N39+KANKER!N39+KAWARDHA!N39+KORBA!N39+KORIYA!N39+MAHASAMUND!N39+NARAYANUR!N39+RAIGARH!N39+RAIPUR!N39+RAJNANDGAON!N39+SARGUJA!N39</f>
        <v>9.900000000000002</v>
      </c>
      <c r="O39" s="62">
        <f>BASTAR!O39+BIJAPUR!O39+BILASPUR!O39+DANTEWADA!O39+DHAMTARI!O39+DURG!O39+JANJGIR!O39+JASHPUR!O39+KANKER!O39+KAWARDHA!O39+KORBA!O39+KORIYA!O39+MAHASAMUND!O39+NARAYANUR!O39+RAIGARH!O39+RAIPUR!O39+RAJNANDGAON!O39+SARGUJA!O39</f>
        <v>0.4950000000000001</v>
      </c>
      <c r="P39" s="62">
        <f>BASTAR!P39+BIJAPUR!P39+BILASPUR!P39+DANTEWADA!P39+DHAMTARI!P39+DURG!P39+JANJGIR!P39+JASHPUR!P39+KANKER!P39+KAWARDHA!P39+KORBA!P39+KORIYA!P39+MAHASAMUND!P39+NARAYANUR!P39+RAIGARH!P39+RAIPUR!P39+RAJNANDGAON!P39+SARGUJA!P39</f>
        <v>9.405000000000001</v>
      </c>
      <c r="Q39" s="62" t="s">
        <v>53</v>
      </c>
      <c r="R39" s="62">
        <f>BASTAR!R39+BIJAPUR!R39+BILASPUR!R39+DANTEWADA!R39+DHAMTARI!R39+DURG!R39+JANJGIR!R39+JASHPUR!R39+KANKER!R39+KAWARDHA!R39+KORBA!R39+KORIYA!R39+MAHASAMUND!R39+NARAYANUR!R39+RAIGARH!R39+RAIPUR!R39+RAJNANDGAON!R39+SARGUJA!R39</f>
        <v>0</v>
      </c>
      <c r="S39" s="62">
        <f>BASTAR!S39+BIJAPUR!S39+BILASPUR!S39+DANTEWADA!S39+DHAMTARI!S39+DURG!S39+JANJGIR!S39+JASHPUR!S39+KANKER!S39+KAWARDHA!S39+KORBA!S39+KORIYA!S39+MAHASAMUND!S39+NARAYANUR!S39+RAIGARH!S39+RAIPUR!S39+RAJNANDGAON!S39+SARGUJA!S39</f>
        <v>9.900000000000002</v>
      </c>
      <c r="T39" s="62">
        <f>BASTAR!T39+BIJAPUR!T39+BILASPUR!T39+DANTEWADA!T39+DHAMTARI!T39+DURG!T39+JANJGIR!T39+JASHPUR!T39+KANKER!T39+KAWARDHA!T39+KORBA!T39+KORIYA!T39+MAHASAMUND!T39+NARAYANUR!T39+RAIGARH!T39+RAIPUR!T39+RAJNANDGAON!T39+SARGUJA!T39</f>
        <v>0.66</v>
      </c>
      <c r="U39" s="62">
        <f>BASTAR!U39+BIJAPUR!U39+BILASPUR!U39+DANTEWADA!U39+DHAMTARI!U39+DURG!U39+JANJGIR!U39+JASHPUR!U39+KANKER!U39+KAWARDHA!U39+KORBA!U39+KORIYA!U39+MAHASAMUND!U39+NARAYANUR!U39+RAIGARH!U39+RAIPUR!U39+RAJNANDGAON!U39+SARGUJA!U39</f>
        <v>12.540000000000001</v>
      </c>
      <c r="V39" s="62" t="s">
        <v>53</v>
      </c>
      <c r="W39" s="62">
        <f>BASTAR!W39+BIJAPUR!W39+BILASPUR!W39+DANTEWADA!W39+DHAMTARI!W39+DURG!W39+JANJGIR!W39+JASHPUR!W39+KANKER!W39+KAWARDHA!W39+KORBA!W39+KORIYA!W39+MAHASAMUND!W39+NARAYANUR!W39+RAIGARH!W39+RAIPUR!W39+RAJNANDGAON!W39+SARGUJA!W39</f>
        <v>0</v>
      </c>
      <c r="X39" s="62">
        <f>BASTAR!X39+BIJAPUR!X39+BILASPUR!X39+DANTEWADA!X39+DHAMTARI!X39+DURG!X39+JANJGIR!X39+JASHPUR!X39+KANKER!X39+KAWARDHA!X39+KORBA!X39+KORIYA!X39+MAHASAMUND!X39+NARAYANUR!X39+RAIGARH!X39+RAIPUR!X39+RAJNANDGAON!X39+SARGUJA!X39</f>
        <v>13.200000000000001</v>
      </c>
      <c r="Y39" s="62">
        <f>SUM(X39,S39,N39,I39)</f>
        <v>49.00000000000001</v>
      </c>
    </row>
    <row r="40" spans="1:25" ht="13.5" customHeight="1">
      <c r="A40" s="60">
        <v>30</v>
      </c>
      <c r="B40" s="33"/>
      <c r="C40" s="61" t="s">
        <v>82</v>
      </c>
      <c r="D40" s="73">
        <v>11</v>
      </c>
      <c r="E40" s="62">
        <v>0</v>
      </c>
      <c r="F40" s="62">
        <v>4</v>
      </c>
      <c r="G40" s="62" t="s">
        <v>53</v>
      </c>
      <c r="H40" s="62">
        <v>0</v>
      </c>
      <c r="I40" s="62">
        <v>4</v>
      </c>
      <c r="J40" s="62">
        <f>BASTAR!J40+BIJAPUR!J40+BILASPUR!J40+DANTEWADA!J40+DHAMTARI!J40+DURG!J40+JANJGIR!J40+JASHPUR!J40+KANKER!J40+KAWARDHA!J40+KORBA!J40+KORIYA!J40+MAHASAMUND!J40+NARAYANUR!J40+RAIGARH!J40+RAIPUR!J40+RAJNANDGAON!J40+SARGUJA!J40</f>
        <v>0.10500000000000004</v>
      </c>
      <c r="K40" s="62">
        <f>BASTAR!K40+BIJAPUR!K40+BILASPUR!K40+DANTEWADA!K40+DHAMTARI!K40+DURG!K40+JANJGIR!K40+JASHPUR!K40+KANKER!K40+KAWARDHA!K40+KORBA!K40+KORIYA!K40+MAHASAMUND!K40+NARAYANUR!K40+RAIGARH!K40+RAIPUR!K40+RAJNANDGAON!K40+SARGUJA!K40</f>
        <v>1.9950000000000006</v>
      </c>
      <c r="L40" s="62" t="s">
        <v>53</v>
      </c>
      <c r="M40" s="62">
        <f>BASTAR!M40+BIJAPUR!M40+BILASPUR!M40+DANTEWADA!M40+DHAMTARI!M40+DURG!M40+JANJGIR!M40+JASHPUR!M40+KANKER!M40+KAWARDHA!M40+KORBA!M40+KORIYA!M40+MAHASAMUND!M40+NARAYANUR!M40+RAIGARH!M40+RAIPUR!M40+RAJNANDGAON!M40+SARGUJA!M40</f>
        <v>0</v>
      </c>
      <c r="N40" s="62">
        <f>BASTAR!N40+BIJAPUR!N40+BILASPUR!N40+DANTEWADA!N40+DHAMTARI!N40+DURG!N40+JANJGIR!N40+JASHPUR!N40+KANKER!N40+KAWARDHA!N40+KORBA!N40+KORIYA!N40+MAHASAMUND!N40+NARAYANUR!N40+RAIGARH!N40+RAIPUR!N40+RAJNANDGAON!N40+SARGUJA!N40</f>
        <v>2.1000000000000005</v>
      </c>
      <c r="O40" s="62">
        <f>BASTAR!O40+BIJAPUR!O40+BILASPUR!O40+DANTEWADA!O40+DHAMTARI!O40+DURG!O40+JANJGIR!O40+JASHPUR!O40+KANKER!O40+KAWARDHA!O40+KORBA!O40+KORIYA!O40+MAHASAMUND!O40+NARAYANUR!O40+RAIGARH!O40+RAIPUR!O40+RAJNANDGAON!O40+SARGUJA!O40</f>
        <v>0.10500000000000004</v>
      </c>
      <c r="P40" s="62">
        <f>BASTAR!P40+BIJAPUR!P40+BILASPUR!P40+DANTEWADA!P40+DHAMTARI!P40+DURG!P40+JANJGIR!P40+JASHPUR!P40+KANKER!P40+KAWARDHA!P40+KORBA!P40+KORIYA!P40+MAHASAMUND!P40+NARAYANUR!P40+RAIGARH!P40+RAIPUR!P40+RAJNANDGAON!P40+SARGUJA!P40</f>
        <v>1.9950000000000006</v>
      </c>
      <c r="Q40" s="62" t="s">
        <v>53</v>
      </c>
      <c r="R40" s="62">
        <f>BASTAR!R40+BIJAPUR!R40+BILASPUR!R40+DANTEWADA!R40+DHAMTARI!R40+DURG!R40+JANJGIR!R40+JASHPUR!R40+KANKER!R40+KAWARDHA!R40+KORBA!R40+KORIYA!R40+MAHASAMUND!R40+NARAYANUR!R40+RAIGARH!R40+RAIPUR!R40+RAJNANDGAON!R40+SARGUJA!R40</f>
        <v>0</v>
      </c>
      <c r="S40" s="62">
        <f>BASTAR!S40+BIJAPUR!S40+BILASPUR!S40+DANTEWADA!S40+DHAMTARI!S40+DURG!S40+JANJGIR!S40+JASHPUR!S40+KANKER!S40+KAWARDHA!S40+KORBA!S40+KORIYA!S40+MAHASAMUND!S40+NARAYANUR!S40+RAIGARH!S40+RAIPUR!S40+RAJNANDGAON!S40+SARGUJA!S40</f>
        <v>2.1000000000000005</v>
      </c>
      <c r="T40" s="62">
        <f>BASTAR!T40+BIJAPUR!T40+BILASPUR!T40+DANTEWADA!T40+DHAMTARI!T40+DURG!T40+JANJGIR!T40+JASHPUR!T40+KANKER!T40+KAWARDHA!T40+KORBA!T40+KORIYA!T40+MAHASAMUND!T40+NARAYANUR!T40+RAIGARH!T40+RAIPUR!T40+RAJNANDGAON!T40+SARGUJA!T40</f>
        <v>0.14</v>
      </c>
      <c r="U40" s="62">
        <f>BASTAR!U40+BIJAPUR!U40+BILASPUR!U40+DANTEWADA!U40+DHAMTARI!U40+DURG!U40+JANJGIR!U40+JASHPUR!U40+KANKER!U40+KAWARDHA!U40+KORBA!U40+KORIYA!U40+MAHASAMUND!U40+NARAYANUR!U40+RAIGARH!U40+RAIPUR!U40+RAJNANDGAON!U40+SARGUJA!U40</f>
        <v>2.66</v>
      </c>
      <c r="V40" s="62" t="s">
        <v>53</v>
      </c>
      <c r="W40" s="62">
        <f>BASTAR!W40+BIJAPUR!W40+BILASPUR!W40+DANTEWADA!W40+DHAMTARI!W40+DURG!W40+JANJGIR!W40+JASHPUR!W40+KANKER!W40+KAWARDHA!W40+KORBA!W40+KORIYA!W40+MAHASAMUND!W40+NARAYANUR!W40+RAIGARH!W40+RAIPUR!W40+RAJNANDGAON!W40+SARGUJA!W40</f>
        <v>0</v>
      </c>
      <c r="X40" s="62">
        <f>BASTAR!X40+BIJAPUR!X40+BILASPUR!X40+DANTEWADA!X40+DHAMTARI!X40+DURG!X40+JANJGIR!X40+JASHPUR!X40+KANKER!X40+KAWARDHA!X40+KORBA!X40+KORIYA!X40+MAHASAMUND!X40+NARAYANUR!X40+RAIGARH!X40+RAIPUR!X40+RAJNANDGAON!X40+SARGUJA!X40</f>
        <v>2.8000000000000003</v>
      </c>
      <c r="Y40" s="62">
        <f>SUM(X40,S40,N40,I40)</f>
        <v>11.000000000000002</v>
      </c>
    </row>
    <row r="41" spans="1:25" ht="13.5" customHeight="1">
      <c r="A41" s="60">
        <v>31</v>
      </c>
      <c r="B41" s="33"/>
      <c r="C41" s="61" t="s">
        <v>83</v>
      </c>
      <c r="D41" s="73">
        <v>49</v>
      </c>
      <c r="E41" s="62">
        <v>0</v>
      </c>
      <c r="F41" s="62">
        <v>12</v>
      </c>
      <c r="G41" s="62" t="s">
        <v>53</v>
      </c>
      <c r="H41" s="62">
        <v>0</v>
      </c>
      <c r="I41" s="62">
        <v>12</v>
      </c>
      <c r="J41" s="62">
        <f>BASTAR!J41+BIJAPUR!J41+BILASPUR!J41+DANTEWADA!J41+DHAMTARI!J41+DURG!J41+JANJGIR!J41+JASHPUR!J41+KANKER!J41+KAWARDHA!J41+KORBA!J41+KORIYA!J41+MAHASAMUND!J41+NARAYANUR!J41+RAIGARH!J41+RAIPUR!J41+RAJNANDGAON!J41+SARGUJA!J41</f>
        <v>0.5550000000000002</v>
      </c>
      <c r="K41" s="62">
        <f>BASTAR!K41+BIJAPUR!K41+BILASPUR!K41+DANTEWADA!K41+DHAMTARI!K41+DURG!K41+JANJGIR!K41+JASHPUR!K41+KANKER!K41+KAWARDHA!K41+KORBA!K41+KORIYA!K41+MAHASAMUND!K41+NARAYANUR!K41+RAIGARH!K41+RAIPUR!K41+RAJNANDGAON!K41+SARGUJA!K41</f>
        <v>10.545000000000002</v>
      </c>
      <c r="L41" s="62" t="s">
        <v>53</v>
      </c>
      <c r="M41" s="62">
        <f>BASTAR!M41+BIJAPUR!M41+BILASPUR!M41+DANTEWADA!M41+DHAMTARI!M41+DURG!M41+JANJGIR!M41+JASHPUR!M41+KANKER!M41+KAWARDHA!M41+KORBA!M41+KORIYA!M41+MAHASAMUND!M41+NARAYANUR!M41+RAIGARH!M41+RAIPUR!M41+RAJNANDGAON!M41+SARGUJA!M41</f>
        <v>0</v>
      </c>
      <c r="N41" s="62">
        <f>BASTAR!N41+BIJAPUR!N41+BILASPUR!N41+DANTEWADA!N41+DHAMTARI!N41+DURG!N41+JANJGIR!N41+JASHPUR!N41+KANKER!N41+KAWARDHA!N41+KORBA!N41+KORIYA!N41+MAHASAMUND!N41+NARAYANUR!N41+RAIGARH!N41+RAIPUR!N41+RAJNANDGAON!N41+SARGUJA!N41</f>
        <v>11.100000000000001</v>
      </c>
      <c r="O41" s="62">
        <f>BASTAR!O41+BIJAPUR!O41+BILASPUR!O41+DANTEWADA!O41+DHAMTARI!O41+DURG!O41+JANJGIR!O41+JASHPUR!O41+KANKER!O41+KAWARDHA!O41+KORBA!O41+KORIYA!O41+MAHASAMUND!O41+NARAYANUR!O41+RAIGARH!O41+RAIPUR!O41+RAJNANDGAON!O41+SARGUJA!O41</f>
        <v>0.5550000000000002</v>
      </c>
      <c r="P41" s="62">
        <f>BASTAR!P41+BIJAPUR!P41+BILASPUR!P41+DANTEWADA!P41+DHAMTARI!P41+DURG!P41+JANJGIR!P41+JASHPUR!P41+KANKER!P41+KAWARDHA!P41+KORBA!P41+KORIYA!P41+MAHASAMUND!P41+NARAYANUR!P41+RAIGARH!P41+RAIPUR!P41+RAJNANDGAON!P41+SARGUJA!P41</f>
        <v>10.545000000000002</v>
      </c>
      <c r="Q41" s="62" t="s">
        <v>53</v>
      </c>
      <c r="R41" s="62">
        <f>BASTAR!R41+BIJAPUR!R41+BILASPUR!R41+DANTEWADA!R41+DHAMTARI!R41+DURG!R41+JANJGIR!R41+JASHPUR!R41+KANKER!R41+KAWARDHA!R41+KORBA!R41+KORIYA!R41+MAHASAMUND!R41+NARAYANUR!R41+RAIGARH!R41+RAIPUR!R41+RAJNANDGAON!R41+SARGUJA!R41</f>
        <v>0</v>
      </c>
      <c r="S41" s="62">
        <f>BASTAR!S41+BIJAPUR!S41+BILASPUR!S41+DANTEWADA!S41+DHAMTARI!S41+DURG!S41+JANJGIR!S41+JASHPUR!S41+KANKER!S41+KAWARDHA!S41+KORBA!S41+KORIYA!S41+MAHASAMUND!S41+NARAYANUR!S41+RAIGARH!S41+RAIPUR!S41+RAJNANDGAON!S41+SARGUJA!S41</f>
        <v>11.100000000000001</v>
      </c>
      <c r="T41" s="62">
        <f>BASTAR!T41+BIJAPUR!T41+BILASPUR!T41+DANTEWADA!T41+DHAMTARI!T41+DURG!T41+JANJGIR!T41+JASHPUR!T41+KANKER!T41+KAWARDHA!T41+KORBA!T41+KORIYA!T41+MAHASAMUND!T41+NARAYANUR!T41+RAIGARH!T41+RAIPUR!T41+RAJNANDGAON!T41+SARGUJA!T41</f>
        <v>0.7400000000000001</v>
      </c>
      <c r="U41" s="62">
        <f>BASTAR!U41+BIJAPUR!U41+BILASPUR!U41+DANTEWADA!U41+DHAMTARI!U41+DURG!U41+JANJGIR!U41+JASHPUR!U41+KANKER!U41+KAWARDHA!U41+KORBA!U41+KORIYA!U41+MAHASAMUND!U41+NARAYANUR!U41+RAIGARH!U41+RAIPUR!U41+RAJNANDGAON!U41+SARGUJA!U41</f>
        <v>14.06</v>
      </c>
      <c r="V41" s="62" t="s">
        <v>53</v>
      </c>
      <c r="W41" s="62">
        <f>BASTAR!W41+BIJAPUR!W41+BILASPUR!W41+DANTEWADA!W41+DHAMTARI!W41+DURG!W41+JANJGIR!W41+JASHPUR!W41+KANKER!W41+KAWARDHA!W41+KORBA!W41+KORIYA!W41+MAHASAMUND!W41+NARAYANUR!W41+RAIGARH!W41+RAIPUR!W41+RAJNANDGAON!W41+SARGUJA!W41</f>
        <v>0</v>
      </c>
      <c r="X41" s="62">
        <f>BASTAR!X41+BIJAPUR!X41+BILASPUR!X41+DANTEWADA!X41+DHAMTARI!X41+DURG!X41+JANJGIR!X41+JASHPUR!X41+KANKER!X41+KAWARDHA!X41+KORBA!X41+KORIYA!X41+MAHASAMUND!X41+NARAYANUR!X41+RAIGARH!X41+RAIPUR!X41+RAJNANDGAON!X41+SARGUJA!X41</f>
        <v>14.8</v>
      </c>
      <c r="Y41" s="62">
        <f>SUM(X41,S41,N41,I41)</f>
        <v>49</v>
      </c>
    </row>
    <row r="42" spans="1:25" ht="13.5" customHeight="1">
      <c r="A42" s="60">
        <v>32</v>
      </c>
      <c r="B42" s="33"/>
      <c r="C42" s="61" t="s">
        <v>84</v>
      </c>
      <c r="D42" s="73">
        <v>13</v>
      </c>
      <c r="E42" s="62">
        <v>0</v>
      </c>
      <c r="F42" s="62">
        <v>5</v>
      </c>
      <c r="G42" s="62" t="s">
        <v>53</v>
      </c>
      <c r="H42" s="62">
        <v>0</v>
      </c>
      <c r="I42" s="62">
        <v>5</v>
      </c>
      <c r="J42" s="62">
        <f>BASTAR!J42+BIJAPUR!J42+BILASPUR!J42+DANTEWADA!J42+DHAMTARI!J42+DURG!J42+JANJGIR!J42+JASHPUR!J42+KANKER!J42+KAWARDHA!J42+KORBA!J42+KORIYA!J42+MAHASAMUND!J42+NARAYANUR!J42+RAIGARH!J42+RAIPUR!J42+RAJNANDGAON!J42+SARGUJA!J42</f>
        <v>0.12000000000000002</v>
      </c>
      <c r="K42" s="62">
        <f>BASTAR!K42+BIJAPUR!K42+BILASPUR!K42+DANTEWADA!K42+DHAMTARI!K42+DURG!K42+JANJGIR!K42+JASHPUR!K42+KANKER!K42+KAWARDHA!K42+KORBA!K42+KORIYA!K42+MAHASAMUND!K42+NARAYANUR!K42+RAIGARH!K42+RAIPUR!K42+RAJNANDGAON!K42+SARGUJA!K42</f>
        <v>2.2800000000000002</v>
      </c>
      <c r="L42" s="62" t="s">
        <v>53</v>
      </c>
      <c r="M42" s="62">
        <f>BASTAR!M42+BIJAPUR!M42+BILASPUR!M42+DANTEWADA!M42+DHAMTARI!M42+DURG!M42+JANJGIR!M42+JASHPUR!M42+KANKER!M42+KAWARDHA!M42+KORBA!M42+KORIYA!M42+MAHASAMUND!M42+NARAYANUR!M42+RAIGARH!M42+RAIPUR!M42+RAJNANDGAON!M42+SARGUJA!M42</f>
        <v>0</v>
      </c>
      <c r="N42" s="62">
        <f>BASTAR!N42+BIJAPUR!N42+BILASPUR!N42+DANTEWADA!N42+DHAMTARI!N42+DURG!N42+JANJGIR!N42+JASHPUR!N42+KANKER!N42+KAWARDHA!N42+KORBA!N42+KORIYA!N42+MAHASAMUND!N42+NARAYANUR!N42+RAIGARH!N42+RAIPUR!N42+RAJNANDGAON!N42+SARGUJA!N42</f>
        <v>2.4000000000000004</v>
      </c>
      <c r="O42" s="62">
        <f>BASTAR!O42+BIJAPUR!O42+BILASPUR!O42+DANTEWADA!O42+DHAMTARI!O42+DURG!O42+JANJGIR!O42+JASHPUR!O42+KANKER!O42+KAWARDHA!O42+KORBA!O42+KORIYA!O42+MAHASAMUND!O42+NARAYANUR!O42+RAIGARH!O42+RAIPUR!O42+RAJNANDGAON!O42+SARGUJA!O42</f>
        <v>0.12000000000000002</v>
      </c>
      <c r="P42" s="62">
        <f>BASTAR!P42+BIJAPUR!P42+BILASPUR!P42+DANTEWADA!P42+DHAMTARI!P42+DURG!P42+JANJGIR!P42+JASHPUR!P42+KANKER!P42+KAWARDHA!P42+KORBA!P42+KORIYA!P42+MAHASAMUND!P42+NARAYANUR!P42+RAIGARH!P42+RAIPUR!P42+RAJNANDGAON!P42+SARGUJA!P42</f>
        <v>2.2800000000000002</v>
      </c>
      <c r="Q42" s="62" t="s">
        <v>53</v>
      </c>
      <c r="R42" s="62">
        <f>BASTAR!R42+BIJAPUR!R42+BILASPUR!R42+DANTEWADA!R42+DHAMTARI!R42+DURG!R42+JANJGIR!R42+JASHPUR!R42+KANKER!R42+KAWARDHA!R42+KORBA!R42+KORIYA!R42+MAHASAMUND!R42+NARAYANUR!R42+RAIGARH!R42+RAIPUR!R42+RAJNANDGAON!R42+SARGUJA!R42</f>
        <v>0</v>
      </c>
      <c r="S42" s="62">
        <f>BASTAR!S42+BIJAPUR!S42+BILASPUR!S42+DANTEWADA!S42+DHAMTARI!S42+DURG!S42+JANJGIR!S42+JASHPUR!S42+KANKER!S42+KAWARDHA!S42+KORBA!S42+KORIYA!S42+MAHASAMUND!S42+NARAYANUR!S42+RAIGARH!S42+RAIPUR!S42+RAJNANDGAON!S42+SARGUJA!S42</f>
        <v>2.4000000000000004</v>
      </c>
      <c r="T42" s="62">
        <f>BASTAR!T42+BIJAPUR!T42+BILASPUR!T42+DANTEWADA!T42+DHAMTARI!T42+DURG!T42+JANJGIR!T42+JASHPUR!T42+KANKER!T42+KAWARDHA!T42+KORBA!T42+KORIYA!T42+MAHASAMUND!T42+NARAYANUR!T42+RAIGARH!T42+RAIPUR!T42+RAJNANDGAON!T42+SARGUJA!T42</f>
        <v>0.16000000000000003</v>
      </c>
      <c r="U42" s="62">
        <f>BASTAR!U42+BIJAPUR!U42+BILASPUR!U42+DANTEWADA!U42+DHAMTARI!U42+DURG!U42+JANJGIR!U42+JASHPUR!U42+KANKER!U42+KAWARDHA!U42+KORBA!U42+KORIYA!U42+MAHASAMUND!U42+NARAYANUR!U42+RAIGARH!U42+RAIPUR!U42+RAJNANDGAON!U42+SARGUJA!U42</f>
        <v>3.04</v>
      </c>
      <c r="V42" s="62" t="s">
        <v>53</v>
      </c>
      <c r="W42" s="62">
        <f>BASTAR!W42+BIJAPUR!W42+BILASPUR!W42+DANTEWADA!W42+DHAMTARI!W42+DURG!W42+JANJGIR!W42+JASHPUR!W42+KANKER!W42+KAWARDHA!W42+KORBA!W42+KORIYA!W42+MAHASAMUND!W42+NARAYANUR!W42+RAIGARH!W42+RAIPUR!W42+RAJNANDGAON!W42+SARGUJA!W42</f>
        <v>0</v>
      </c>
      <c r="X42" s="62">
        <f>BASTAR!X42+BIJAPUR!X42+BILASPUR!X42+DANTEWADA!X42+DHAMTARI!X42+DURG!X42+JANJGIR!X42+JASHPUR!X42+KANKER!X42+KAWARDHA!X42+KORBA!X42+KORIYA!X42+MAHASAMUND!X42+NARAYANUR!X42+RAIGARH!X42+RAIPUR!X42+RAJNANDGAON!X42+SARGUJA!X42</f>
        <v>3.2</v>
      </c>
      <c r="Y42" s="62">
        <f>SUM(X42,S42,N42,I42)</f>
        <v>13</v>
      </c>
    </row>
    <row r="43" spans="1:25" ht="13.5" customHeight="1">
      <c r="A43" s="60">
        <v>33</v>
      </c>
      <c r="B43" s="33"/>
      <c r="C43" s="61" t="s">
        <v>85</v>
      </c>
      <c r="D43" s="73">
        <v>61</v>
      </c>
      <c r="E43" s="62">
        <v>0</v>
      </c>
      <c r="F43" s="62">
        <v>15</v>
      </c>
      <c r="G43" s="62" t="s">
        <v>53</v>
      </c>
      <c r="H43" s="62">
        <v>0</v>
      </c>
      <c r="I43" s="62">
        <v>15</v>
      </c>
      <c r="J43" s="62">
        <f>BASTAR!J43+BIJAPUR!J43+BILASPUR!J43+DANTEWADA!J43+DHAMTARI!J43+DURG!J43+JANJGIR!J43+JASHPUR!J43+KANKER!J43+KAWARDHA!J43+KORBA!J43+KORIYA!J43+MAHASAMUND!J43+NARAYANUR!J43+RAIGARH!J43+RAIPUR!J43+RAJNANDGAON!J43+SARGUJA!J43</f>
        <v>0.6900000000000002</v>
      </c>
      <c r="K43" s="62">
        <f>BASTAR!K43+BIJAPUR!K43+BILASPUR!K43+DANTEWADA!K43+DHAMTARI!K43+DURG!K43+JANJGIR!K43+JASHPUR!K43+KANKER!K43+KAWARDHA!K43+KORBA!K43+KORIYA!K43+MAHASAMUND!K43+NARAYANUR!K43+RAIGARH!K43+RAIPUR!K43+RAJNANDGAON!K43+SARGUJA!K43</f>
        <v>13.110000000000001</v>
      </c>
      <c r="L43" s="62" t="s">
        <v>53</v>
      </c>
      <c r="M43" s="62">
        <f>BASTAR!M43+BIJAPUR!M43+BILASPUR!M43+DANTEWADA!M43+DHAMTARI!M43+DURG!M43+JANJGIR!M43+JASHPUR!M43+KANKER!M43+KAWARDHA!M43+KORBA!M43+KORIYA!M43+MAHASAMUND!M43+NARAYANUR!M43+RAIGARH!M43+RAIPUR!M43+RAJNANDGAON!M43+SARGUJA!M43</f>
        <v>0</v>
      </c>
      <c r="N43" s="62">
        <f>BASTAR!N43+BIJAPUR!N43+BILASPUR!N43+DANTEWADA!N43+DHAMTARI!N43+DURG!N43+JANJGIR!N43+JASHPUR!N43+KANKER!N43+KAWARDHA!N43+KORBA!N43+KORIYA!N43+MAHASAMUND!N43+NARAYANUR!N43+RAIGARH!N43+RAIPUR!N43+RAJNANDGAON!N43+SARGUJA!N43</f>
        <v>13.8</v>
      </c>
      <c r="O43" s="62">
        <f>BASTAR!O43+BIJAPUR!O43+BILASPUR!O43+DANTEWADA!O43+DHAMTARI!O43+DURG!O43+JANJGIR!O43+JASHPUR!O43+KANKER!O43+KAWARDHA!O43+KORBA!O43+KORIYA!O43+MAHASAMUND!O43+NARAYANUR!O43+RAIGARH!O43+RAIPUR!O43+RAJNANDGAON!O43+SARGUJA!O43</f>
        <v>0.6900000000000002</v>
      </c>
      <c r="P43" s="62">
        <f>BASTAR!P43+BIJAPUR!P43+BILASPUR!P43+DANTEWADA!P43+DHAMTARI!P43+DURG!P43+JANJGIR!P43+JASHPUR!P43+KANKER!P43+KAWARDHA!P43+KORBA!P43+KORIYA!P43+MAHASAMUND!P43+NARAYANUR!P43+RAIGARH!P43+RAIPUR!P43+RAJNANDGAON!P43+SARGUJA!P43</f>
        <v>13.110000000000001</v>
      </c>
      <c r="Q43" s="62" t="s">
        <v>53</v>
      </c>
      <c r="R43" s="62">
        <f>BASTAR!R43+BIJAPUR!R43+BILASPUR!R43+DANTEWADA!R43+DHAMTARI!R43+DURG!R43+JANJGIR!R43+JASHPUR!R43+KANKER!R43+KAWARDHA!R43+KORBA!R43+KORIYA!R43+MAHASAMUND!R43+NARAYANUR!R43+RAIGARH!R43+RAIPUR!R43+RAJNANDGAON!R43+SARGUJA!R43</f>
        <v>0</v>
      </c>
      <c r="S43" s="62">
        <f>BASTAR!S43+BIJAPUR!S43+BILASPUR!S43+DANTEWADA!S43+DHAMTARI!S43+DURG!S43+JANJGIR!S43+JASHPUR!S43+KANKER!S43+KAWARDHA!S43+KORBA!S43+KORIYA!S43+MAHASAMUND!S43+NARAYANUR!S43+RAIGARH!S43+RAIPUR!S43+RAJNANDGAON!S43+SARGUJA!S43</f>
        <v>13.8</v>
      </c>
      <c r="T43" s="62">
        <f>BASTAR!T43+BIJAPUR!T43+BILASPUR!T43+DANTEWADA!T43+DHAMTARI!T43+DURG!T43+JANJGIR!T43+JASHPUR!T43+KANKER!T43+KAWARDHA!T43+KORBA!T43+KORIYA!T43+MAHASAMUND!T43+NARAYANUR!T43+RAIGARH!T43+RAIPUR!T43+RAJNANDGAON!T43+SARGUJA!T43</f>
        <v>0.9200000000000002</v>
      </c>
      <c r="U43" s="62">
        <f>BASTAR!U43+BIJAPUR!U43+BILASPUR!U43+DANTEWADA!U43+DHAMTARI!U43+DURG!U43+JANJGIR!U43+JASHPUR!U43+KANKER!U43+KAWARDHA!U43+KORBA!U43+KORIYA!U43+MAHASAMUND!U43+NARAYANUR!U43+RAIGARH!U43+RAIPUR!U43+RAJNANDGAON!U43+SARGUJA!U43</f>
        <v>17.480000000000004</v>
      </c>
      <c r="V43" s="62" t="s">
        <v>53</v>
      </c>
      <c r="W43" s="62">
        <f>BASTAR!W43+BIJAPUR!W43+BILASPUR!W43+DANTEWADA!W43+DHAMTARI!W43+DURG!W43+JANJGIR!W43+JASHPUR!W43+KANKER!W43+KAWARDHA!W43+KORBA!W43+KORIYA!W43+MAHASAMUND!W43+NARAYANUR!W43+RAIGARH!W43+RAIPUR!W43+RAJNANDGAON!W43+SARGUJA!W43</f>
        <v>0</v>
      </c>
      <c r="X43" s="62">
        <f>BASTAR!X43+BIJAPUR!X43+BILASPUR!X43+DANTEWADA!X43+DHAMTARI!X43+DURG!X43+JANJGIR!X43+JASHPUR!X43+KANKER!X43+KAWARDHA!X43+KORBA!X43+KORIYA!X43+MAHASAMUND!X43+NARAYANUR!X43+RAIGARH!X43+RAIPUR!X43+RAJNANDGAON!X43+SARGUJA!X43</f>
        <v>18.400000000000002</v>
      </c>
      <c r="Y43" s="62">
        <f>SUM(X43,S43,N43,I43)</f>
        <v>61</v>
      </c>
    </row>
    <row r="44" spans="1:25" ht="13.5" customHeight="1">
      <c r="A44" s="60">
        <v>34</v>
      </c>
      <c r="B44" s="33"/>
      <c r="C44" s="61" t="s">
        <v>86</v>
      </c>
      <c r="D44" s="73">
        <v>22</v>
      </c>
      <c r="E44" s="62">
        <v>0</v>
      </c>
      <c r="F44" s="62">
        <v>9</v>
      </c>
      <c r="G44" s="62" t="s">
        <v>53</v>
      </c>
      <c r="H44" s="62">
        <v>0</v>
      </c>
      <c r="I44" s="62">
        <v>9</v>
      </c>
      <c r="J44" s="62">
        <f>BASTAR!J44+BIJAPUR!J44+BILASPUR!J44+DANTEWADA!J44+DHAMTARI!J44+DURG!J44+JANJGIR!J44+JASHPUR!J44+KANKER!J44+KAWARDHA!J44+KORBA!J44+KORIYA!J44+MAHASAMUND!J44+NARAYANUR!J44+RAIGARH!J44+RAIPUR!J44+RAJNANDGAON!J44+SARGUJA!J44</f>
        <v>0.19500000000000003</v>
      </c>
      <c r="K44" s="62">
        <f>BASTAR!K44+BIJAPUR!K44+BILASPUR!K44+DANTEWADA!K44+DHAMTARI!K44+DURG!K44+JANJGIR!K44+JASHPUR!K44+KANKER!K44+KAWARDHA!K44+KORBA!K44+KORIYA!K44+MAHASAMUND!K44+NARAYANUR!K44+RAIGARH!K44+RAIPUR!K44+RAJNANDGAON!K44+SARGUJA!K44</f>
        <v>3.7050000000000005</v>
      </c>
      <c r="L44" s="62" t="s">
        <v>53</v>
      </c>
      <c r="M44" s="62">
        <f>BASTAR!M44+BIJAPUR!M44+BILASPUR!M44+DANTEWADA!M44+DHAMTARI!M44+DURG!M44+JANJGIR!M44+JASHPUR!M44+KANKER!M44+KAWARDHA!M44+KORBA!M44+KORIYA!M44+MAHASAMUND!M44+NARAYANUR!M44+RAIGARH!M44+RAIPUR!M44+RAJNANDGAON!M44+SARGUJA!M44</f>
        <v>0</v>
      </c>
      <c r="N44" s="62">
        <f>BASTAR!N44+BIJAPUR!N44+BILASPUR!N44+DANTEWADA!N44+DHAMTARI!N44+DURG!N44+JANJGIR!N44+JASHPUR!N44+KANKER!N44+KAWARDHA!N44+KORBA!N44+KORIYA!N44+MAHASAMUND!N44+NARAYANUR!N44+RAIGARH!N44+RAIPUR!N44+RAJNANDGAON!N44+SARGUJA!N44</f>
        <v>3.9000000000000004</v>
      </c>
      <c r="O44" s="62">
        <f>BASTAR!O44+BIJAPUR!O44+BILASPUR!O44+DANTEWADA!O44+DHAMTARI!O44+DURG!O44+JANJGIR!O44+JASHPUR!O44+KANKER!O44+KAWARDHA!O44+KORBA!O44+KORIYA!O44+MAHASAMUND!O44+NARAYANUR!O44+RAIGARH!O44+RAIPUR!O44+RAJNANDGAON!O44+SARGUJA!O44</f>
        <v>0.19500000000000003</v>
      </c>
      <c r="P44" s="62">
        <f>BASTAR!P44+BIJAPUR!P44+BILASPUR!P44+DANTEWADA!P44+DHAMTARI!P44+DURG!P44+JANJGIR!P44+JASHPUR!P44+KANKER!P44+KAWARDHA!P44+KORBA!P44+KORIYA!P44+MAHASAMUND!P44+NARAYANUR!P44+RAIGARH!P44+RAIPUR!P44+RAJNANDGAON!P44+SARGUJA!P44</f>
        <v>3.7050000000000005</v>
      </c>
      <c r="Q44" s="62" t="s">
        <v>53</v>
      </c>
      <c r="R44" s="62">
        <f>BASTAR!R44+BIJAPUR!R44+BILASPUR!R44+DANTEWADA!R44+DHAMTARI!R44+DURG!R44+JANJGIR!R44+JASHPUR!R44+KANKER!R44+KAWARDHA!R44+KORBA!R44+KORIYA!R44+MAHASAMUND!R44+NARAYANUR!R44+RAIGARH!R44+RAIPUR!R44+RAJNANDGAON!R44+SARGUJA!R44</f>
        <v>0</v>
      </c>
      <c r="S44" s="62">
        <f>BASTAR!S44+BIJAPUR!S44+BILASPUR!S44+DANTEWADA!S44+DHAMTARI!S44+DURG!S44+JANJGIR!S44+JASHPUR!S44+KANKER!S44+KAWARDHA!S44+KORBA!S44+KORIYA!S44+MAHASAMUND!S44+NARAYANUR!S44+RAIGARH!S44+RAIPUR!S44+RAJNANDGAON!S44+SARGUJA!S44</f>
        <v>3.9000000000000004</v>
      </c>
      <c r="T44" s="62">
        <f>BASTAR!T44+BIJAPUR!T44+BILASPUR!T44+DANTEWADA!T44+DHAMTARI!T44+DURG!T44+JANJGIR!T44+JASHPUR!T44+KANKER!T44+KAWARDHA!T44+KORBA!T44+KORIYA!T44+MAHASAMUND!T44+NARAYANUR!T44+RAIGARH!T44+RAIPUR!T44+RAJNANDGAON!T44+SARGUJA!T44</f>
        <v>0.26</v>
      </c>
      <c r="U44" s="62">
        <f>BASTAR!U44+BIJAPUR!U44+BILASPUR!U44+DANTEWADA!U44+DHAMTARI!U44+DURG!U44+JANJGIR!U44+JASHPUR!U44+KANKER!U44+KAWARDHA!U44+KORBA!U44+KORIYA!U44+MAHASAMUND!U44+NARAYANUR!U44+RAIGARH!U44+RAIPUR!U44+RAJNANDGAON!U44+SARGUJA!U44</f>
        <v>4.94</v>
      </c>
      <c r="V44" s="62" t="s">
        <v>53</v>
      </c>
      <c r="W44" s="62">
        <f>BASTAR!W44+BIJAPUR!W44+BILASPUR!W44+DANTEWADA!W44+DHAMTARI!W44+DURG!W44+JANJGIR!W44+JASHPUR!W44+KANKER!W44+KAWARDHA!W44+KORBA!W44+KORIYA!W44+MAHASAMUND!W44+NARAYANUR!W44+RAIGARH!W44+RAIPUR!W44+RAJNANDGAON!W44+SARGUJA!W44</f>
        <v>0</v>
      </c>
      <c r="X44" s="62">
        <f>BASTAR!X44+BIJAPUR!X44+BILASPUR!X44+DANTEWADA!X44+DHAMTARI!X44+DURG!X44+JANJGIR!X44+JASHPUR!X44+KANKER!X44+KAWARDHA!X44+KORBA!X44+KORIYA!X44+MAHASAMUND!X44+NARAYANUR!X44+RAIGARH!X44+RAIPUR!X44+RAJNANDGAON!X44+SARGUJA!X44</f>
        <v>5.2</v>
      </c>
      <c r="Y44" s="62">
        <f>SUM(X44,S44,N44,I44)</f>
        <v>22</v>
      </c>
    </row>
    <row r="45" spans="1:25" ht="13.5" customHeight="1">
      <c r="A45" s="60">
        <v>35</v>
      </c>
      <c r="B45" s="33"/>
      <c r="C45" s="61" t="s">
        <v>87</v>
      </c>
      <c r="D45" s="73">
        <v>117</v>
      </c>
      <c r="E45" s="62"/>
      <c r="F45" s="62"/>
      <c r="G45" s="62" t="s">
        <v>53</v>
      </c>
      <c r="H45" s="62"/>
      <c r="I45" s="62"/>
      <c r="J45" s="62">
        <f>BASTAR!J45+BIJAPUR!J45+BILASPUR!J45+DANTEWADA!J45+DHAMTARI!J45+DURG!J45+JANJGIR!J45+JASHPUR!J45+KANKER!J45+KAWARDHA!J45+KORBA!J45+KORIYA!J45+MAHASAMUND!J45+NARAYANUR!J45+RAIGARH!J45+RAIPUR!J45+RAJNANDGAON!J45+SARGUJA!J45</f>
        <v>1.7550000000000006</v>
      </c>
      <c r="K45" s="62">
        <f>BASTAR!K45+BIJAPUR!K45+BILASPUR!K45+DANTEWADA!K45+DHAMTARI!K45+DURG!K45+JANJGIR!K45+JASHPUR!K45+KANKER!K45+KAWARDHA!K45+KORBA!K45+KORIYA!K45+MAHASAMUND!K45+NARAYANUR!K45+RAIGARH!K45+RAIPUR!K45+RAJNANDGAON!K45+SARGUJA!K45</f>
        <v>33.345000000000006</v>
      </c>
      <c r="L45" s="62" t="s">
        <v>53</v>
      </c>
      <c r="M45" s="62">
        <f>BASTAR!M45+BIJAPUR!M45+BILASPUR!M45+DANTEWADA!M45+DHAMTARI!M45+DURG!M45+JANJGIR!M45+JASHPUR!M45+KANKER!M45+KAWARDHA!M45+KORBA!M45+KORIYA!M45+MAHASAMUND!M45+NARAYANUR!M45+RAIGARH!M45+RAIPUR!M45+RAJNANDGAON!M45+SARGUJA!M45</f>
        <v>0</v>
      </c>
      <c r="N45" s="62">
        <f>BASTAR!N45+BIJAPUR!N45+BILASPUR!N45+DANTEWADA!N45+DHAMTARI!N45+DURG!N45+JANJGIR!N45+JASHPUR!N45+KANKER!N45+KAWARDHA!N45+KORBA!N45+KORIYA!N45+MAHASAMUND!N45+NARAYANUR!N45+RAIGARH!N45+RAIPUR!N45+RAJNANDGAON!N45+SARGUJA!N45</f>
        <v>35.10000000000001</v>
      </c>
      <c r="O45" s="62">
        <f>BASTAR!O45+BIJAPUR!O45+BILASPUR!O45+DANTEWADA!O45+DHAMTARI!O45+DURG!O45+JANJGIR!O45+JASHPUR!O45+KANKER!O45+KAWARDHA!O45+KORBA!O45+KORIYA!O45+MAHASAMUND!O45+NARAYANUR!O45+RAIGARH!O45+RAIPUR!O45+RAJNANDGAON!O45+SARGUJA!O45</f>
        <v>1.7550000000000006</v>
      </c>
      <c r="P45" s="62">
        <f>BASTAR!P45+BIJAPUR!P45+BILASPUR!P45+DANTEWADA!P45+DHAMTARI!P45+DURG!P45+JANJGIR!P45+JASHPUR!P45+KANKER!P45+KAWARDHA!P45+KORBA!P45+KORIYA!P45+MAHASAMUND!P45+NARAYANUR!P45+RAIGARH!P45+RAIPUR!P45+RAJNANDGAON!P45+SARGUJA!P45</f>
        <v>33.345000000000006</v>
      </c>
      <c r="Q45" s="62" t="s">
        <v>53</v>
      </c>
      <c r="R45" s="62">
        <f>BASTAR!R45+BIJAPUR!R45+BILASPUR!R45+DANTEWADA!R45+DHAMTARI!R45+DURG!R45+JANJGIR!R45+JASHPUR!R45+KANKER!R45+KAWARDHA!R45+KORBA!R45+KORIYA!R45+MAHASAMUND!R45+NARAYANUR!R45+RAIGARH!R45+RAIPUR!R45+RAJNANDGAON!R45+SARGUJA!R45</f>
        <v>0</v>
      </c>
      <c r="S45" s="62">
        <f>BASTAR!S45+BIJAPUR!S45+BILASPUR!S45+DANTEWADA!S45+DHAMTARI!S45+DURG!S45+JANJGIR!S45+JASHPUR!S45+KANKER!S45+KAWARDHA!S45+KORBA!S45+KORIYA!S45+MAHASAMUND!S45+NARAYANUR!S45+RAIGARH!S45+RAIPUR!S45+RAJNANDGAON!S45+SARGUJA!S45</f>
        <v>35.10000000000001</v>
      </c>
      <c r="T45" s="62">
        <f>BASTAR!T45+BIJAPUR!T45+BILASPUR!T45+DANTEWADA!T45+DHAMTARI!T45+DURG!T45+JANJGIR!T45+JASHPUR!T45+KANKER!T45+KAWARDHA!T45+KORBA!T45+KORIYA!T45+MAHASAMUND!T45+NARAYANUR!T45+RAIGARH!T45+RAIPUR!T45+RAJNANDGAON!T45+SARGUJA!T45</f>
        <v>2.3400000000000007</v>
      </c>
      <c r="U45" s="62">
        <f>BASTAR!U45+BIJAPUR!U45+BILASPUR!U45+DANTEWADA!U45+DHAMTARI!U45+DURG!U45+JANJGIR!U45+JASHPUR!U45+KANKER!U45+KAWARDHA!U45+KORBA!U45+KORIYA!U45+MAHASAMUND!U45+NARAYANUR!U45+RAIGARH!U45+RAIPUR!U45+RAJNANDGAON!U45+SARGUJA!U45</f>
        <v>44.46</v>
      </c>
      <c r="V45" s="62" t="s">
        <v>53</v>
      </c>
      <c r="W45" s="62">
        <f>BASTAR!W45+BIJAPUR!W45+BILASPUR!W45+DANTEWADA!W45+DHAMTARI!W45+DURG!W45+JANJGIR!W45+JASHPUR!W45+KANKER!W45+KAWARDHA!W45+KORBA!W45+KORIYA!W45+MAHASAMUND!W45+NARAYANUR!W45+RAIGARH!W45+RAIPUR!W45+RAJNANDGAON!W45+SARGUJA!W45</f>
        <v>0</v>
      </c>
      <c r="X45" s="62">
        <f>BASTAR!X45+BIJAPUR!X45+BILASPUR!X45+DANTEWADA!X45+DHAMTARI!X45+DURG!X45+JANJGIR!X45+JASHPUR!X45+KANKER!X45+KAWARDHA!X45+KORBA!X45+KORIYA!X45+MAHASAMUND!X45+NARAYANUR!X45+RAIGARH!X45+RAIPUR!X45+RAJNANDGAON!X45+SARGUJA!X45</f>
        <v>46.800000000000004</v>
      </c>
      <c r="Y45" s="62">
        <f>SUM(X45,S45,N45,I45)</f>
        <v>117.00000000000001</v>
      </c>
    </row>
    <row r="46" spans="1:25" ht="13.5" customHeight="1">
      <c r="A46" s="60">
        <v>36</v>
      </c>
      <c r="B46" s="33"/>
      <c r="C46" s="61" t="s">
        <v>88</v>
      </c>
      <c r="D46" s="73">
        <v>2028</v>
      </c>
      <c r="E46" s="62">
        <v>16</v>
      </c>
      <c r="F46" s="62">
        <v>298</v>
      </c>
      <c r="G46" s="62" t="s">
        <v>53</v>
      </c>
      <c r="H46" s="62">
        <v>0</v>
      </c>
      <c r="I46" s="62">
        <v>314</v>
      </c>
      <c r="J46" s="62">
        <f>BASTAR!J46+BIJAPUR!J46+BILASPUR!J46+DANTEWADA!J46+DHAMTARI!J46+DURG!J46+JANJGIR!J46+JASHPUR!J46+KANKER!J46+KAWARDHA!J46+KORBA!J46+KORIYA!J46+MAHASAMUND!J46+NARAYANUR!J46+RAIGARH!J46+RAIPUR!J46+RAJNANDGAON!J46+SARGUJA!J46</f>
        <v>25.710000000000004</v>
      </c>
      <c r="K46" s="62">
        <f>BASTAR!K46+BIJAPUR!K46+BILASPUR!K46+DANTEWADA!K46+DHAMTARI!K46+DURG!K46+JANJGIR!K46+JASHPUR!K46+KANKER!K46+KAWARDHA!K46+KORBA!K46+KORIYA!K46+MAHASAMUND!K46+NARAYANUR!K46+RAIGARH!K46+RAIPUR!K46+RAJNANDGAON!K46+SARGUJA!K46</f>
        <v>488.49</v>
      </c>
      <c r="L46" s="62" t="s">
        <v>53</v>
      </c>
      <c r="M46" s="62">
        <f>BASTAR!M46+BIJAPUR!M46+BILASPUR!M46+DANTEWADA!M46+DHAMTARI!M46+DURG!M46+JANJGIR!M46+JASHPUR!M46+KANKER!M46+KAWARDHA!M46+KORBA!M46+KORIYA!M46+MAHASAMUND!M46+NARAYANUR!M46+RAIGARH!M46+RAIPUR!M46+RAJNANDGAON!M46+SARGUJA!M46</f>
        <v>0</v>
      </c>
      <c r="N46" s="62">
        <f>BASTAR!N46+BIJAPUR!N46+BILASPUR!N46+DANTEWADA!N46+DHAMTARI!N46+DURG!N46+JANJGIR!N46+JASHPUR!N46+KANKER!N46+KAWARDHA!N46+KORBA!N46+KORIYA!N46+MAHASAMUND!N46+NARAYANUR!N46+RAIGARH!N46+RAIPUR!N46+RAJNANDGAON!N46+SARGUJA!N46</f>
        <v>514.2</v>
      </c>
      <c r="O46" s="62">
        <f>BASTAR!O46+BIJAPUR!O46+BILASPUR!O46+DANTEWADA!O46+DHAMTARI!O46+DURG!O46+JANJGIR!O46+JASHPUR!O46+KANKER!O46+KAWARDHA!O46+KORBA!O46+KORIYA!O46+MAHASAMUND!O46+NARAYANUR!O46+RAIGARH!O46+RAIPUR!O46+RAJNANDGAON!O46+SARGUJA!O46</f>
        <v>25.710000000000004</v>
      </c>
      <c r="P46" s="62">
        <f>BASTAR!P46+BIJAPUR!P46+BILASPUR!P46+DANTEWADA!P46+DHAMTARI!P46+DURG!P46+JANJGIR!P46+JASHPUR!P46+KANKER!P46+KAWARDHA!P46+KORBA!P46+KORIYA!P46+MAHASAMUND!P46+NARAYANUR!P46+RAIGARH!P46+RAIPUR!P46+RAJNANDGAON!P46+SARGUJA!P46</f>
        <v>488.49</v>
      </c>
      <c r="Q46" s="62" t="s">
        <v>53</v>
      </c>
      <c r="R46" s="62">
        <f>BASTAR!R46+BIJAPUR!R46+BILASPUR!R46+DANTEWADA!R46+DHAMTARI!R46+DURG!R46+JANJGIR!R46+JASHPUR!R46+KANKER!R46+KAWARDHA!R46+KORBA!R46+KORIYA!R46+MAHASAMUND!R46+NARAYANUR!R46+RAIGARH!R46+RAIPUR!R46+RAJNANDGAON!R46+SARGUJA!R46</f>
        <v>0</v>
      </c>
      <c r="S46" s="62">
        <f>BASTAR!S46+BIJAPUR!S46+BILASPUR!S46+DANTEWADA!S46+DHAMTARI!S46+DURG!S46+JANJGIR!S46+JASHPUR!S46+KANKER!S46+KAWARDHA!S46+KORBA!S46+KORIYA!S46+MAHASAMUND!S46+NARAYANUR!S46+RAIGARH!S46+RAIPUR!S46+RAJNANDGAON!S46+SARGUJA!S46</f>
        <v>514.2</v>
      </c>
      <c r="T46" s="62">
        <f>BASTAR!T46+BIJAPUR!T46+BILASPUR!T46+DANTEWADA!T46+DHAMTARI!T46+DURG!T46+JANJGIR!T46+JASHPUR!T46+KANKER!T46+KAWARDHA!T46+KORBA!T46+KORIYA!T46+MAHASAMUND!T46+NARAYANUR!T46+RAIGARH!T46+RAIPUR!T46+RAJNANDGAON!T46+SARGUJA!T46</f>
        <v>38.300000000000004</v>
      </c>
      <c r="U46" s="62">
        <f>BASTAR!U46+BIJAPUR!U46+BILASPUR!U46+DANTEWADA!U46+DHAMTARI!U46+DURG!U46+JANJGIR!U46+JASHPUR!U46+KANKER!U46+KAWARDHA!U46+KORBA!U46+KORIYA!U46+MAHASAMUND!U46+NARAYANUR!U46+RAIGARH!U46+RAIPUR!U46+RAJNANDGAON!U46+SARGUJA!U46</f>
        <v>647.7</v>
      </c>
      <c r="V46" s="62" t="s">
        <v>53</v>
      </c>
      <c r="W46" s="62">
        <f>BASTAR!W46+BIJAPUR!W46+BILASPUR!W46+DANTEWADA!W46+DHAMTARI!W46+DURG!W46+JANJGIR!W46+JASHPUR!W46+KANKER!W46+KAWARDHA!W46+KORBA!W46+KORIYA!W46+MAHASAMUND!W46+NARAYANUR!W46+RAIGARH!W46+RAIPUR!W46+RAJNANDGAON!W46+SARGUJA!W46</f>
        <v>0</v>
      </c>
      <c r="X46" s="62">
        <f>BASTAR!X46+BIJAPUR!X46+BILASPUR!X46+DANTEWADA!X46+DHAMTARI!X46+DURG!X46+JANJGIR!X46+JASHPUR!X46+KANKER!X46+KAWARDHA!X46+KORBA!X46+KORIYA!X46+MAHASAMUND!X46+NARAYANUR!X46+RAIGARH!X46+RAIPUR!X46+RAJNANDGAON!X46+SARGUJA!X46</f>
        <v>685.6000000000001</v>
      </c>
      <c r="Y46" s="62">
        <f>SUM(X46,S46,N46,I46)</f>
        <v>2028.0000000000002</v>
      </c>
    </row>
    <row r="47" spans="1:25" ht="13.5" customHeight="1">
      <c r="A47" s="60">
        <v>37</v>
      </c>
      <c r="B47" s="33"/>
      <c r="C47" s="61" t="s">
        <v>89</v>
      </c>
      <c r="D47" s="73">
        <v>4030</v>
      </c>
      <c r="E47" s="62">
        <v>44</v>
      </c>
      <c r="F47" s="62">
        <v>0</v>
      </c>
      <c r="G47" s="62" t="s">
        <v>53</v>
      </c>
      <c r="H47" s="62">
        <v>827</v>
      </c>
      <c r="I47" s="62">
        <v>871</v>
      </c>
      <c r="J47" s="62">
        <f>BASTAR!J47+BIJAPUR!J47+BILASPUR!J47+DANTEWADA!J47+DHAMTARI!J47+DURG!J47+JANJGIR!J47+JASHPUR!J47+KANKER!J47+KAWARDHA!J47+KORBA!J47+KORIYA!J47+MAHASAMUND!J47+NARAYANUR!J47+RAIGARH!J47+RAIPUR!J47+RAJNANDGAON!J47+SARGUJA!J47</f>
        <v>47.4</v>
      </c>
      <c r="K47" s="62">
        <f>BASTAR!K47+BIJAPUR!K47+BILASPUR!K47+DANTEWADA!K47+DHAMTARI!K47+DURG!K47+JANJGIR!K47+JASHPUR!K47+KANKER!K47+KAWARDHA!K47+KORBA!K47+KORIYA!K47+MAHASAMUND!K47+NARAYANUR!K47+RAIGARH!K47+RAIPUR!K47+RAJNANDGAON!K47+SARGUJA!K47</f>
        <v>900.6</v>
      </c>
      <c r="L47" s="62" t="s">
        <v>53</v>
      </c>
      <c r="M47" s="62">
        <f>BASTAR!M47+BIJAPUR!M47+BILASPUR!M47+DANTEWADA!M47+DHAMTARI!M47+DURG!M47+JANJGIR!M47+JASHPUR!M47+KANKER!M47+KAWARDHA!M47+KORBA!M47+KORIYA!M47+MAHASAMUND!M47+NARAYANUR!M47+RAIGARH!M47+RAIPUR!M47+RAJNANDGAON!M47+SARGUJA!M47</f>
        <v>0</v>
      </c>
      <c r="N47" s="62">
        <f>BASTAR!N47+BIJAPUR!N47+BILASPUR!N47+DANTEWADA!N47+DHAMTARI!N47+DURG!N47+JANJGIR!N47+JASHPUR!N47+KANKER!N47+KAWARDHA!N47+KORBA!N47+KORIYA!N47+MAHASAMUND!N47+NARAYANUR!N47+RAIGARH!N47+RAIPUR!N47+RAJNANDGAON!N47+SARGUJA!N47</f>
        <v>948.0000000000001</v>
      </c>
      <c r="O47" s="62">
        <f>BASTAR!O47+BIJAPUR!O47+BILASPUR!O47+DANTEWADA!O47+DHAMTARI!O47+DURG!O47+JANJGIR!O47+JASHPUR!O47+KANKER!O47+KAWARDHA!O47+KORBA!O47+KORIYA!O47+MAHASAMUND!O47+NARAYANUR!O47+RAIGARH!O47+RAIPUR!O47+RAJNANDGAON!O47+SARGUJA!O47</f>
        <v>47.4</v>
      </c>
      <c r="P47" s="62">
        <f>BASTAR!P47+BIJAPUR!P47+BILASPUR!P47+DANTEWADA!P47+DHAMTARI!P47+DURG!P47+JANJGIR!P47+JASHPUR!P47+KANKER!P47+KAWARDHA!P47+KORBA!P47+KORIYA!P47+MAHASAMUND!P47+NARAYANUR!P47+RAIGARH!P47+RAIPUR!P47+RAJNANDGAON!P47+SARGUJA!P47</f>
        <v>900.6</v>
      </c>
      <c r="Q47" s="62" t="s">
        <v>53</v>
      </c>
      <c r="R47" s="62">
        <f>BASTAR!R47+BIJAPUR!R47+BILASPUR!R47+DANTEWADA!R47+DHAMTARI!R47+DURG!R47+JANJGIR!R47+JASHPUR!R47+KANKER!R47+KAWARDHA!R47+KORBA!R47+KORIYA!R47+MAHASAMUND!R47+NARAYANUR!R47+RAIGARH!R47+RAIPUR!R47+RAJNANDGAON!R47+SARGUJA!R47</f>
        <v>0</v>
      </c>
      <c r="S47" s="62">
        <f>BASTAR!S47+BIJAPUR!S47+BILASPUR!S47+DANTEWADA!S47+DHAMTARI!S47+DURG!S47+JANJGIR!S47+JASHPUR!S47+KANKER!S47+KAWARDHA!S47+KORBA!S47+KORIYA!S47+MAHASAMUND!S47+NARAYANUR!S47+RAIGARH!S47+RAIPUR!S47+RAJNANDGAON!S47+SARGUJA!S47</f>
        <v>948.0000000000001</v>
      </c>
      <c r="T47" s="62">
        <f>BASTAR!T47+BIJAPUR!T47+BILASPUR!T47+DANTEWADA!T47+DHAMTARI!T47+DURG!T47+JANJGIR!T47+JASHPUR!T47+KANKER!T47+KAWARDHA!T47+KORBA!T47+KORIYA!T47+MAHASAMUND!T47+NARAYANUR!T47+RAIGARH!T47+RAIPUR!T47+RAJNANDGAON!T47+SARGUJA!T47</f>
        <v>69.12</v>
      </c>
      <c r="U47" s="62">
        <f>BASTAR!U47+BIJAPUR!U47+BILASPUR!U47+DANTEWADA!U47+DHAMTARI!U47+DURG!U47+JANJGIR!U47+JASHPUR!U47+KANKER!U47+KAWARDHA!U47+KORBA!U47+KORIYA!U47+MAHASAMUND!U47+NARAYANUR!U47+RAIGARH!U47+RAIPUR!U47+RAJNANDGAON!U47+SARGUJA!U47</f>
        <v>1194.28</v>
      </c>
      <c r="V47" s="62" t="s">
        <v>53</v>
      </c>
      <c r="W47" s="62">
        <f>BASTAR!W47+BIJAPUR!W47+BILASPUR!W47+DANTEWADA!W47+DHAMTARI!W47+DURG!W47+JANJGIR!W47+JASHPUR!W47+KANKER!W47+KAWARDHA!W47+KORBA!W47+KORIYA!W47+MAHASAMUND!W47+NARAYANUR!W47+RAIGARH!W47+RAIPUR!W47+RAJNANDGAON!W47+SARGUJA!W47</f>
        <v>0</v>
      </c>
      <c r="X47" s="62">
        <f>BASTAR!X47+BIJAPUR!X47+BILASPUR!X47+DANTEWADA!X47+DHAMTARI!X47+DURG!X47+JANJGIR!X47+JASHPUR!X47+KANKER!X47+KAWARDHA!X47+KORBA!X47+KORIYA!X47+MAHASAMUND!X47+NARAYANUR!X47+RAIGARH!X47+RAIPUR!X47+RAJNANDGAON!X47+SARGUJA!X47</f>
        <v>1263</v>
      </c>
      <c r="Y47" s="62">
        <f>SUM(X47,S47,N47,I47)</f>
        <v>4030</v>
      </c>
    </row>
    <row r="48" spans="1:25" ht="13.5" customHeight="1">
      <c r="A48" s="60">
        <v>38</v>
      </c>
      <c r="B48" s="45"/>
      <c r="C48" s="61" t="s">
        <v>90</v>
      </c>
      <c r="D48" s="73">
        <v>1163</v>
      </c>
      <c r="E48" s="62">
        <v>21</v>
      </c>
      <c r="F48" s="62">
        <v>403</v>
      </c>
      <c r="G48" s="62" t="s">
        <v>53</v>
      </c>
      <c r="H48" s="62">
        <v>0</v>
      </c>
      <c r="I48" s="62">
        <v>424</v>
      </c>
      <c r="J48" s="62">
        <f>BASTAR!J48+BIJAPUR!J48+BILASPUR!J48+DANTEWADA!J48+DHAMTARI!J48+DURG!J48+JANJGIR!J48+JASHPUR!J48+KANKER!J48+KAWARDHA!J48+KORBA!J48+KORIYA!J48+MAHASAMUND!J48+NARAYANUR!J48+RAIGARH!J48+RAIPUR!J48+RAJNANDGAON!J48+SARGUJA!J48</f>
        <v>11.085000000000003</v>
      </c>
      <c r="K48" s="62">
        <f>BASTAR!K48+BIJAPUR!K48+BILASPUR!K48+DANTEWADA!K48+DHAMTARI!K48+DURG!K48+JANJGIR!K48+JASHPUR!K48+KANKER!K48+KAWARDHA!K48+KORBA!K48+KORIYA!K48+MAHASAMUND!K48+NARAYANUR!K48+RAIGARH!K48+RAIPUR!K48+RAJNANDGAON!K48+SARGUJA!K48</f>
        <v>210.615</v>
      </c>
      <c r="L48" s="62" t="s">
        <v>53</v>
      </c>
      <c r="M48" s="62">
        <f>BASTAR!M48+BIJAPUR!M48+BILASPUR!M48+DANTEWADA!M48+DHAMTARI!M48+DURG!M48+JANJGIR!M48+JASHPUR!M48+KANKER!M48+KAWARDHA!M48+KORBA!M48+KORIYA!M48+MAHASAMUND!M48+NARAYANUR!M48+RAIGARH!M48+RAIPUR!M48+RAJNANDGAON!M48+SARGUJA!M48</f>
        <v>0</v>
      </c>
      <c r="N48" s="62">
        <f>BASTAR!N48+BIJAPUR!N48+BILASPUR!N48+DANTEWADA!N48+DHAMTARI!N48+DURG!N48+JANJGIR!N48+JASHPUR!N48+KANKER!N48+KAWARDHA!N48+KORBA!N48+KORIYA!N48+MAHASAMUND!N48+NARAYANUR!N48+RAIGARH!N48+RAIPUR!N48+RAJNANDGAON!N48+SARGUJA!N48</f>
        <v>221.70000000000005</v>
      </c>
      <c r="O48" s="62">
        <f>BASTAR!O48+BIJAPUR!O48+BILASPUR!O48+DANTEWADA!O48+DHAMTARI!O48+DURG!O48+JANJGIR!O48+JASHPUR!O48+KANKER!O48+KAWARDHA!O48+KORBA!O48+KORIYA!O48+MAHASAMUND!O48+NARAYANUR!O48+RAIGARH!O48+RAIPUR!O48+RAJNANDGAON!O48+SARGUJA!O48</f>
        <v>11.085000000000003</v>
      </c>
      <c r="P48" s="62">
        <f>BASTAR!P48+BIJAPUR!P48+BILASPUR!P48+DANTEWADA!P48+DHAMTARI!P48+DURG!P48+JANJGIR!P48+JASHPUR!P48+KANKER!P48+KAWARDHA!P48+KORBA!P48+KORIYA!P48+MAHASAMUND!P48+NARAYANUR!P48+RAIGARH!P48+RAIPUR!P48+RAJNANDGAON!P48+SARGUJA!P48</f>
        <v>210.615</v>
      </c>
      <c r="Q48" s="62" t="s">
        <v>53</v>
      </c>
      <c r="R48" s="62">
        <f>BASTAR!R48+BIJAPUR!R48+BILASPUR!R48+DANTEWADA!R48+DHAMTARI!R48+DURG!R48+JANJGIR!R48+JASHPUR!R48+KANKER!R48+KAWARDHA!R48+KORBA!R48+KORIYA!R48+MAHASAMUND!R48+NARAYANUR!R48+RAIGARH!R48+RAIPUR!R48+RAJNANDGAON!R48+SARGUJA!R48</f>
        <v>0</v>
      </c>
      <c r="S48" s="62">
        <f>BASTAR!S48+BIJAPUR!S48+BILASPUR!S48+DANTEWADA!S48+DHAMTARI!S48+DURG!S48+JANJGIR!S48+JASHPUR!S48+KANKER!S48+KAWARDHA!S48+KORBA!S48+KORIYA!S48+MAHASAMUND!S48+NARAYANUR!S48+RAIGARH!S48+RAIPUR!S48+RAJNANDGAON!S48+SARGUJA!S48</f>
        <v>221.70000000000005</v>
      </c>
      <c r="T48" s="62">
        <f>BASTAR!T48+BIJAPUR!T48+BILASPUR!T48+DANTEWADA!T48+DHAMTARI!T48+DURG!T48+JANJGIR!T48+JASHPUR!T48+KANKER!T48+KAWARDHA!T48+KORBA!T48+KORIYA!T48+MAHASAMUND!T48+NARAYANUR!T48+RAIGARH!T48+RAIPUR!T48+RAJNANDGAON!T48+SARGUJA!T48</f>
        <v>14.780000000000001</v>
      </c>
      <c r="U48" s="62">
        <f>BASTAR!U48+BIJAPUR!U48+BILASPUR!U48+DANTEWADA!U48+DHAMTARI!U48+DURG!U48+JANJGIR!U48+JASHPUR!U48+KANKER!U48+KAWARDHA!U48+KORBA!U48+KORIYA!U48+MAHASAMUND!U48+NARAYANUR!U48+RAIGARH!U48+RAIPUR!U48+RAJNANDGAON!U48+SARGUJA!U48</f>
        <v>280.82000000000005</v>
      </c>
      <c r="V48" s="62" t="s">
        <v>53</v>
      </c>
      <c r="W48" s="62">
        <f>BASTAR!W48+BIJAPUR!W48+BILASPUR!W48+DANTEWADA!W48+DHAMTARI!W48+DURG!W48+JANJGIR!W48+JASHPUR!W48+KANKER!W48+KAWARDHA!W48+KORBA!W48+KORIYA!W48+MAHASAMUND!W48+NARAYANUR!W48+RAIGARH!W48+RAIPUR!W48+RAJNANDGAON!W48+SARGUJA!W48</f>
        <v>0</v>
      </c>
      <c r="X48" s="62">
        <f>BASTAR!X48+BIJAPUR!X48+BILASPUR!X48+DANTEWADA!X48+DHAMTARI!X48+DURG!X48+JANJGIR!X48+JASHPUR!X48+KANKER!X48+KAWARDHA!X48+KORBA!X48+KORIYA!X48+MAHASAMUND!X48+NARAYANUR!X48+RAIGARH!X48+RAIPUR!X48+RAJNANDGAON!X48+SARGUJA!X48</f>
        <v>295.6</v>
      </c>
      <c r="Y48" s="62">
        <f>SUM(X48,S48,N48,I48)</f>
        <v>1163</v>
      </c>
    </row>
    <row r="49" spans="1:25" ht="13.5" customHeight="1">
      <c r="A49" s="45"/>
      <c r="B49" s="45"/>
      <c r="C49" s="45"/>
      <c r="D49" s="62">
        <f>SUM(D11:D48)</f>
        <v>18044</v>
      </c>
      <c r="E49" s="62">
        <f>SUM(E11:E48)</f>
        <v>181</v>
      </c>
      <c r="F49" s="62">
        <f>SUM(F11:F48)</f>
        <v>3114</v>
      </c>
      <c r="G49" s="62">
        <f>SUM(G11:G48)</f>
        <v>0</v>
      </c>
      <c r="H49" s="62">
        <f>SUM(H11:H48)</f>
        <v>827</v>
      </c>
      <c r="I49" s="62">
        <f>SUM(I11:I48)</f>
        <v>4122</v>
      </c>
      <c r="J49" s="62">
        <f>SUM(J11:J48)</f>
        <v>212.42500000000004</v>
      </c>
      <c r="K49" s="62">
        <f>SUM(K11:K48)</f>
        <v>3966.7249999999995</v>
      </c>
      <c r="L49" s="62">
        <f>SUM(L11:L48)</f>
        <v>0</v>
      </c>
      <c r="M49" s="62">
        <f>SUM(M11:M48)</f>
        <v>0</v>
      </c>
      <c r="N49" s="62">
        <f>SUM(N11:N48)</f>
        <v>4179.099999999999</v>
      </c>
      <c r="O49" s="62">
        <f>SUM(O11:O48)</f>
        <v>217.34500000000003</v>
      </c>
      <c r="P49" s="62">
        <f>SUM(P11:P48)</f>
        <v>3959.1549999999997</v>
      </c>
      <c r="Q49" s="62">
        <f>SUM(Q11:Q48)</f>
        <v>0</v>
      </c>
      <c r="R49" s="62">
        <f>SUM(R11:R48)</f>
        <v>0</v>
      </c>
      <c r="S49" s="62">
        <f>SUM(S11:S48)</f>
        <v>4176.099999999999</v>
      </c>
      <c r="T49" s="62">
        <f>SUM(T11:T48)</f>
        <v>295.59000000000003</v>
      </c>
      <c r="U49" s="62">
        <f>SUM(U11:U48)</f>
        <v>5271.009999999999</v>
      </c>
      <c r="V49" s="62">
        <f>SUM(V11:V48)</f>
        <v>0</v>
      </c>
      <c r="W49" s="62">
        <f>SUM(W11:W48)</f>
        <v>0</v>
      </c>
      <c r="X49" s="62">
        <f>SUM(X11:X48)</f>
        <v>5566.8</v>
      </c>
      <c r="Y49" s="62">
        <f>SUM(X49,S49,N49,I49)</f>
        <v>18044</v>
      </c>
    </row>
  </sheetData>
  <sheetProtection selectLockedCells="1" selectUnlockedCells="1"/>
  <mergeCells count="17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</mergeCells>
  <printOptions/>
  <pageMargins left="0.2902777777777778" right="0.3298611111111111" top="0.7479166666666667" bottom="0.7479166666666667" header="0.5118055555555556" footer="0.5118055555555556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S19">
      <selection activeCell="AE23" sqref="AE23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8.281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8.140625" style="72" customWidth="1"/>
    <col min="26" max="16384" width="9.140625" style="1" customWidth="1"/>
  </cols>
  <sheetData>
    <row r="1" spans="1:25" ht="18.7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3" s="43" customFormat="1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2"/>
      <c r="AA2" s="42"/>
      <c r="AB2" s="42"/>
      <c r="AC2" s="42"/>
      <c r="AD2" s="42"/>
      <c r="AE2" s="42"/>
      <c r="AF2" s="42"/>
      <c r="AG2" s="42"/>
    </row>
    <row r="3" spans="1:33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2"/>
      <c r="AA3" s="12"/>
      <c r="AB3" s="12"/>
      <c r="AC3" s="12"/>
      <c r="AD3" s="12"/>
      <c r="AE3" s="12"/>
      <c r="AF3" s="12"/>
      <c r="AG3" s="12"/>
    </row>
    <row r="4" spans="1:33" s="45" customFormat="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2"/>
      <c r="AA4" s="12"/>
      <c r="AB4" s="12"/>
      <c r="AC4" s="12"/>
      <c r="AD4" s="12"/>
      <c r="AE4" s="12"/>
      <c r="AF4" s="12"/>
      <c r="AG4" s="12"/>
    </row>
    <row r="5" spans="1:33" s="45" customFormat="1" ht="26.25" customHeigh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 t="s">
        <v>39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2"/>
      <c r="AA5" s="12"/>
      <c r="AB5" s="12"/>
      <c r="AC5" s="12"/>
      <c r="AD5" s="12"/>
      <c r="AE5" s="12"/>
      <c r="AF5" s="12"/>
      <c r="AG5" s="12"/>
    </row>
    <row r="6" spans="1:33" s="45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2"/>
      <c r="AA6" s="12"/>
      <c r="AB6" s="12"/>
      <c r="AC6" s="12"/>
      <c r="AD6" s="12"/>
      <c r="AE6" s="12"/>
      <c r="AF6" s="12"/>
      <c r="AG6" s="12"/>
    </row>
    <row r="7" spans="1:33" s="45" customFormat="1" ht="48" customHeight="1">
      <c r="A7" s="48" t="s">
        <v>5</v>
      </c>
      <c r="B7" s="48" t="s">
        <v>6</v>
      </c>
      <c r="C7" s="48" t="s">
        <v>40</v>
      </c>
      <c r="D7" s="48" t="s">
        <v>41</v>
      </c>
      <c r="E7" s="49" t="s">
        <v>42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2"/>
      <c r="AA7" s="12"/>
      <c r="AB7" s="12"/>
      <c r="AC7" s="12"/>
      <c r="AD7" s="12"/>
      <c r="AE7" s="12"/>
      <c r="AF7" s="12"/>
      <c r="AG7" s="12"/>
    </row>
    <row r="8" spans="1:35" s="45" customFormat="1" ht="12.75" customHeight="1">
      <c r="A8" s="48"/>
      <c r="B8" s="48"/>
      <c r="C8" s="48"/>
      <c r="D8" s="48"/>
      <c r="E8" s="50">
        <v>41334</v>
      </c>
      <c r="F8" s="50"/>
      <c r="G8" s="50"/>
      <c r="H8" s="50"/>
      <c r="I8" s="50"/>
      <c r="J8" s="50">
        <v>41699</v>
      </c>
      <c r="K8" s="50"/>
      <c r="L8" s="50"/>
      <c r="M8" s="50"/>
      <c r="N8" s="50"/>
      <c r="O8" s="50">
        <v>42064</v>
      </c>
      <c r="P8" s="50"/>
      <c r="Q8" s="50"/>
      <c r="R8" s="50"/>
      <c r="S8" s="50"/>
      <c r="T8" s="51" t="s">
        <v>43</v>
      </c>
      <c r="U8" s="51"/>
      <c r="V8" s="51"/>
      <c r="W8" s="51"/>
      <c r="X8" s="51"/>
      <c r="Y8" s="73"/>
      <c r="Z8" s="12"/>
      <c r="AA8" s="74"/>
      <c r="AB8" s="74"/>
      <c r="AC8" s="74"/>
      <c r="AD8" s="75"/>
      <c r="AE8" s="75"/>
      <c r="AF8" s="75"/>
      <c r="AG8" s="75"/>
      <c r="AH8" s="76"/>
      <c r="AI8" s="77"/>
    </row>
    <row r="9" spans="1:35" s="45" customFormat="1" ht="15" customHeight="1">
      <c r="A9" s="48"/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73"/>
      <c r="Z9" s="12"/>
      <c r="AA9" s="78"/>
      <c r="AB9" s="79"/>
      <c r="AC9" s="80"/>
      <c r="AD9" s="81"/>
      <c r="AE9" s="81"/>
      <c r="AF9" s="81"/>
      <c r="AG9" s="82"/>
      <c r="AH9" s="83"/>
      <c r="AI9" s="83"/>
    </row>
    <row r="10" spans="1:35" s="45" customFormat="1" ht="68.25" customHeight="1">
      <c r="A10" s="48"/>
      <c r="B10" s="48"/>
      <c r="C10" s="48"/>
      <c r="D10" s="48"/>
      <c r="E10" s="53" t="s">
        <v>10</v>
      </c>
      <c r="F10" s="54" t="s">
        <v>44</v>
      </c>
      <c r="G10" s="55" t="s">
        <v>45</v>
      </c>
      <c r="H10" s="53" t="s">
        <v>46</v>
      </c>
      <c r="I10" s="56" t="s">
        <v>47</v>
      </c>
      <c r="J10" s="53" t="s">
        <v>10</v>
      </c>
      <c r="K10" s="54" t="s">
        <v>44</v>
      </c>
      <c r="L10" s="55" t="s">
        <v>45</v>
      </c>
      <c r="M10" s="53" t="s">
        <v>46</v>
      </c>
      <c r="N10" s="56" t="s">
        <v>48</v>
      </c>
      <c r="O10" s="53" t="s">
        <v>10</v>
      </c>
      <c r="P10" s="54" t="s">
        <v>49</v>
      </c>
      <c r="Q10" s="55" t="s">
        <v>45</v>
      </c>
      <c r="R10" s="57" t="s">
        <v>46</v>
      </c>
      <c r="S10" s="56" t="s">
        <v>50</v>
      </c>
      <c r="T10" s="54" t="s">
        <v>10</v>
      </c>
      <c r="U10" s="53" t="s">
        <v>49</v>
      </c>
      <c r="V10" s="55" t="s">
        <v>45</v>
      </c>
      <c r="W10" s="53" t="s">
        <v>46</v>
      </c>
      <c r="X10" s="58" t="s">
        <v>51</v>
      </c>
      <c r="Y10" s="84" t="s">
        <v>34</v>
      </c>
      <c r="Z10" s="12"/>
      <c r="AA10" s="68"/>
      <c r="AB10" s="68"/>
      <c r="AC10" s="68"/>
      <c r="AD10" s="68"/>
      <c r="AE10" s="68"/>
      <c r="AF10" s="68"/>
      <c r="AG10" s="68"/>
      <c r="AH10" s="68"/>
      <c r="AI10" s="46"/>
    </row>
    <row r="11" spans="1:34" s="46" customFormat="1" ht="12.75">
      <c r="A11" s="60">
        <v>1</v>
      </c>
      <c r="B11" s="60" t="s">
        <v>17</v>
      </c>
      <c r="C11" s="61" t="s">
        <v>52</v>
      </c>
      <c r="D11" s="60">
        <v>0</v>
      </c>
      <c r="E11" s="62">
        <v>0</v>
      </c>
      <c r="F11" s="63">
        <v>0</v>
      </c>
      <c r="G11" s="64" t="s">
        <v>53</v>
      </c>
      <c r="H11" s="62"/>
      <c r="I11" s="60"/>
      <c r="J11" s="62">
        <f>N11*0.05</f>
        <v>0</v>
      </c>
      <c r="K11" s="63">
        <f>N11-J11</f>
        <v>0</v>
      </c>
      <c r="L11" s="64" t="s">
        <v>53</v>
      </c>
      <c r="M11" s="62"/>
      <c r="N11" s="62">
        <v>0</v>
      </c>
      <c r="O11" s="62">
        <f>S11*0.05</f>
        <v>0</v>
      </c>
      <c r="P11" s="63">
        <f>S11-O11</f>
        <v>0</v>
      </c>
      <c r="Q11" s="64" t="s">
        <v>53</v>
      </c>
      <c r="R11" s="62"/>
      <c r="S11" s="62">
        <v>0</v>
      </c>
      <c r="T11" s="63">
        <f>X11*0.05</f>
        <v>0</v>
      </c>
      <c r="U11" s="62">
        <f>X11-T11</f>
        <v>0</v>
      </c>
      <c r="V11" s="64" t="s">
        <v>53</v>
      </c>
      <c r="W11" s="62"/>
      <c r="X11" s="67">
        <v>0</v>
      </c>
      <c r="Y11" s="73">
        <f>SUM(X11,S11,N11,I11)</f>
        <v>0</v>
      </c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5" s="45" customFormat="1" ht="12.75">
      <c r="A12" s="60">
        <v>2</v>
      </c>
      <c r="B12" s="69"/>
      <c r="C12" s="61" t="s">
        <v>54</v>
      </c>
      <c r="D12" s="69">
        <v>0</v>
      </c>
      <c r="E12" s="62">
        <v>0</v>
      </c>
      <c r="F12" s="63">
        <v>0</v>
      </c>
      <c r="G12" s="64" t="s">
        <v>53</v>
      </c>
      <c r="H12" s="64"/>
      <c r="I12" s="69"/>
      <c r="J12" s="62">
        <f>N12*0.05</f>
        <v>0</v>
      </c>
      <c r="K12" s="63">
        <f>N12-J12</f>
        <v>0</v>
      </c>
      <c r="L12" s="64" t="s">
        <v>53</v>
      </c>
      <c r="M12" s="64"/>
      <c r="N12" s="62">
        <v>0</v>
      </c>
      <c r="O12" s="62">
        <f>S12*0.05</f>
        <v>0</v>
      </c>
      <c r="P12" s="63">
        <f>S12-O12</f>
        <v>0</v>
      </c>
      <c r="Q12" s="64" t="s">
        <v>53</v>
      </c>
      <c r="R12" s="62"/>
      <c r="S12" s="62">
        <v>0</v>
      </c>
      <c r="T12" s="63">
        <f>X12*0.05</f>
        <v>0</v>
      </c>
      <c r="U12" s="62">
        <f>X12-T12</f>
        <v>0</v>
      </c>
      <c r="V12" s="64" t="s">
        <v>53</v>
      </c>
      <c r="W12" s="62"/>
      <c r="X12" s="67">
        <v>0</v>
      </c>
      <c r="Y12" s="73">
        <f>SUM(X12,S12,N12,I12)</f>
        <v>0</v>
      </c>
      <c r="Z12" s="12"/>
      <c r="AA12" s="68"/>
      <c r="AB12" s="68"/>
      <c r="AC12" s="68"/>
      <c r="AD12" s="68"/>
      <c r="AE12" s="68"/>
      <c r="AF12" s="68"/>
      <c r="AG12" s="68"/>
      <c r="AH12" s="68"/>
      <c r="AI12" s="46"/>
    </row>
    <row r="13" spans="1:35" s="45" customFormat="1" ht="12.75">
      <c r="A13" s="60">
        <v>3</v>
      </c>
      <c r="B13" s="69"/>
      <c r="C13" s="61" t="s">
        <v>55</v>
      </c>
      <c r="D13" s="69">
        <v>0</v>
      </c>
      <c r="E13" s="62">
        <v>0</v>
      </c>
      <c r="F13" s="63">
        <v>0</v>
      </c>
      <c r="G13" s="64" t="s">
        <v>53</v>
      </c>
      <c r="H13" s="64"/>
      <c r="I13" s="69"/>
      <c r="J13" s="62">
        <f>N13*0.05</f>
        <v>0</v>
      </c>
      <c r="K13" s="63">
        <f>N13-J13</f>
        <v>0</v>
      </c>
      <c r="L13" s="64" t="s">
        <v>53</v>
      </c>
      <c r="M13" s="64"/>
      <c r="N13" s="62">
        <v>0</v>
      </c>
      <c r="O13" s="62">
        <f>S13*0.05</f>
        <v>0</v>
      </c>
      <c r="P13" s="63">
        <f>S13-O13</f>
        <v>0</v>
      </c>
      <c r="Q13" s="64" t="s">
        <v>53</v>
      </c>
      <c r="R13" s="62"/>
      <c r="S13" s="62">
        <v>0</v>
      </c>
      <c r="T13" s="63">
        <f>X13*0.05</f>
        <v>0</v>
      </c>
      <c r="U13" s="62">
        <f>X13-T13</f>
        <v>0</v>
      </c>
      <c r="V13" s="64" t="s">
        <v>53</v>
      </c>
      <c r="W13" s="62"/>
      <c r="X13" s="67">
        <v>0</v>
      </c>
      <c r="Y13" s="73">
        <f>SUM(X13,S13,N13,I13)</f>
        <v>0</v>
      </c>
      <c r="Z13" s="12"/>
      <c r="AA13" s="68"/>
      <c r="AB13" s="68"/>
      <c r="AC13" s="68"/>
      <c r="AD13" s="68"/>
      <c r="AE13" s="68"/>
      <c r="AF13" s="68"/>
      <c r="AG13" s="68"/>
      <c r="AH13" s="68"/>
      <c r="AI13" s="46"/>
    </row>
    <row r="14" spans="1:35" s="45" customFormat="1" ht="12.75">
      <c r="A14" s="60">
        <v>4</v>
      </c>
      <c r="B14" s="69"/>
      <c r="C14" s="61" t="s">
        <v>56</v>
      </c>
      <c r="D14" s="69">
        <v>0</v>
      </c>
      <c r="E14" s="62">
        <v>0</v>
      </c>
      <c r="F14" s="63">
        <v>0</v>
      </c>
      <c r="G14" s="64" t="s">
        <v>53</v>
      </c>
      <c r="H14" s="64"/>
      <c r="I14" s="69"/>
      <c r="J14" s="62">
        <f>N14*0.05</f>
        <v>0</v>
      </c>
      <c r="K14" s="63">
        <f>N14-J14</f>
        <v>0</v>
      </c>
      <c r="L14" s="64" t="s">
        <v>53</v>
      </c>
      <c r="M14" s="64"/>
      <c r="N14" s="62">
        <v>0</v>
      </c>
      <c r="O14" s="62">
        <f>S14*0.05</f>
        <v>0</v>
      </c>
      <c r="P14" s="63">
        <f>S14-O14</f>
        <v>0</v>
      </c>
      <c r="Q14" s="64" t="s">
        <v>53</v>
      </c>
      <c r="R14" s="62"/>
      <c r="S14" s="62">
        <v>0</v>
      </c>
      <c r="T14" s="63">
        <f>X14*0.05</f>
        <v>0</v>
      </c>
      <c r="U14" s="62">
        <f>X14-T14</f>
        <v>0</v>
      </c>
      <c r="V14" s="64" t="s">
        <v>53</v>
      </c>
      <c r="W14" s="62"/>
      <c r="X14" s="67">
        <v>0</v>
      </c>
      <c r="Y14" s="73">
        <f>SUM(X14,S14,N14,I14)</f>
        <v>0</v>
      </c>
      <c r="Z14" s="12"/>
      <c r="AA14" s="68"/>
      <c r="AB14" s="68"/>
      <c r="AC14" s="68"/>
      <c r="AD14" s="68"/>
      <c r="AE14" s="68"/>
      <c r="AF14" s="68"/>
      <c r="AG14" s="68"/>
      <c r="AH14" s="68"/>
      <c r="AI14" s="46"/>
    </row>
    <row r="15" spans="1:35" s="45" customFormat="1" ht="12.75">
      <c r="A15" s="60">
        <v>5</v>
      </c>
      <c r="B15" s="69"/>
      <c r="C15" s="61" t="s">
        <v>57</v>
      </c>
      <c r="D15" s="69">
        <v>0</v>
      </c>
      <c r="E15" s="62">
        <v>0</v>
      </c>
      <c r="F15" s="63">
        <v>0</v>
      </c>
      <c r="G15" s="64" t="s">
        <v>53</v>
      </c>
      <c r="H15" s="64"/>
      <c r="I15" s="69"/>
      <c r="J15" s="62">
        <f>N15*0.05</f>
        <v>0</v>
      </c>
      <c r="K15" s="63">
        <f>N15-J15</f>
        <v>0</v>
      </c>
      <c r="L15" s="64" t="s">
        <v>53</v>
      </c>
      <c r="M15" s="64"/>
      <c r="N15" s="62">
        <v>0</v>
      </c>
      <c r="O15" s="62">
        <f>S15*0.05</f>
        <v>0</v>
      </c>
      <c r="P15" s="63">
        <f>S15-O15</f>
        <v>0</v>
      </c>
      <c r="Q15" s="64" t="s">
        <v>53</v>
      </c>
      <c r="R15" s="62"/>
      <c r="S15" s="62">
        <v>0</v>
      </c>
      <c r="T15" s="63">
        <f>X15*0.05</f>
        <v>0</v>
      </c>
      <c r="U15" s="62">
        <f>X15-T15</f>
        <v>0</v>
      </c>
      <c r="V15" s="64" t="s">
        <v>53</v>
      </c>
      <c r="W15" s="62"/>
      <c r="X15" s="67">
        <v>0</v>
      </c>
      <c r="Y15" s="73">
        <f>SUM(X15,S15,N15,I15)</f>
        <v>0</v>
      </c>
      <c r="Z15" s="12"/>
      <c r="AA15" s="68"/>
      <c r="AB15" s="68"/>
      <c r="AC15" s="68"/>
      <c r="AD15" s="68"/>
      <c r="AE15" s="68"/>
      <c r="AF15" s="68"/>
      <c r="AG15" s="68"/>
      <c r="AH15" s="68"/>
      <c r="AI15" s="46"/>
    </row>
    <row r="16" spans="1:35" s="45" customFormat="1" ht="12.75">
      <c r="A16" s="60">
        <v>6</v>
      </c>
      <c r="B16" s="69"/>
      <c r="C16" s="61" t="s">
        <v>58</v>
      </c>
      <c r="D16" s="69">
        <v>0</v>
      </c>
      <c r="E16" s="62">
        <v>0</v>
      </c>
      <c r="F16" s="63">
        <v>0</v>
      </c>
      <c r="G16" s="64" t="s">
        <v>53</v>
      </c>
      <c r="H16" s="64"/>
      <c r="I16" s="69"/>
      <c r="J16" s="62">
        <f>N16*0.05</f>
        <v>0</v>
      </c>
      <c r="K16" s="63">
        <f>N16-J16</f>
        <v>0</v>
      </c>
      <c r="L16" s="64" t="s">
        <v>53</v>
      </c>
      <c r="M16" s="64"/>
      <c r="N16" s="62">
        <v>0</v>
      </c>
      <c r="O16" s="62">
        <f>S16*0.05</f>
        <v>0</v>
      </c>
      <c r="P16" s="63">
        <f>S16-O16</f>
        <v>0</v>
      </c>
      <c r="Q16" s="64" t="s">
        <v>53</v>
      </c>
      <c r="R16" s="62"/>
      <c r="S16" s="62">
        <v>0</v>
      </c>
      <c r="T16" s="63">
        <f>X16*0.05</f>
        <v>0</v>
      </c>
      <c r="U16" s="62">
        <f>X16-T16</f>
        <v>0</v>
      </c>
      <c r="V16" s="64" t="s">
        <v>53</v>
      </c>
      <c r="W16" s="62"/>
      <c r="X16" s="67">
        <v>0</v>
      </c>
      <c r="Y16" s="73">
        <f>SUM(X16,S16,N16,I16)</f>
        <v>0</v>
      </c>
      <c r="Z16" s="12"/>
      <c r="AA16" s="68"/>
      <c r="AB16" s="68"/>
      <c r="AC16" s="68"/>
      <c r="AD16" s="68"/>
      <c r="AE16" s="68"/>
      <c r="AF16" s="68"/>
      <c r="AG16" s="68"/>
      <c r="AH16" s="68"/>
      <c r="AI16" s="46"/>
    </row>
    <row r="17" spans="1:35" s="45" customFormat="1" ht="12.75">
      <c r="A17" s="60">
        <v>7</v>
      </c>
      <c r="B17" s="69"/>
      <c r="C17" s="61" t="s">
        <v>59</v>
      </c>
      <c r="D17" s="69">
        <v>17</v>
      </c>
      <c r="E17" s="62">
        <v>0</v>
      </c>
      <c r="F17" s="63">
        <v>0</v>
      </c>
      <c r="G17" s="64" t="s">
        <v>53</v>
      </c>
      <c r="H17" s="64"/>
      <c r="I17" s="69"/>
      <c r="J17" s="62">
        <f>N17*0.05</f>
        <v>0.25500000000000006</v>
      </c>
      <c r="K17" s="63">
        <f>N17-J17</f>
        <v>4.845000000000001</v>
      </c>
      <c r="L17" s="64" t="s">
        <v>53</v>
      </c>
      <c r="M17" s="64"/>
      <c r="N17" s="62">
        <v>5.1000000000000005</v>
      </c>
      <c r="O17" s="62">
        <f>S17*0.05</f>
        <v>0.25500000000000006</v>
      </c>
      <c r="P17" s="63">
        <f>S17-O17</f>
        <v>4.845000000000001</v>
      </c>
      <c r="Q17" s="64" t="s">
        <v>53</v>
      </c>
      <c r="R17" s="62"/>
      <c r="S17" s="62">
        <v>5.1000000000000005</v>
      </c>
      <c r="T17" s="63">
        <f>X17*0.05</f>
        <v>0.3400000000000001</v>
      </c>
      <c r="U17" s="62">
        <f>X17-T17</f>
        <v>6.460000000000001</v>
      </c>
      <c r="V17" s="64" t="s">
        <v>53</v>
      </c>
      <c r="W17" s="62"/>
      <c r="X17" s="67">
        <v>6.800000000000001</v>
      </c>
      <c r="Y17" s="73">
        <f>SUM(X17,S17,N17,I17)</f>
        <v>17.000000000000004</v>
      </c>
      <c r="Z17" s="12"/>
      <c r="AA17" s="68"/>
      <c r="AB17" s="68"/>
      <c r="AC17" s="68"/>
      <c r="AD17" s="68"/>
      <c r="AE17" s="68"/>
      <c r="AF17" s="68"/>
      <c r="AG17" s="68"/>
      <c r="AH17" s="68"/>
      <c r="AI17" s="46"/>
    </row>
    <row r="18" spans="1:35" s="45" customFormat="1" ht="12.75">
      <c r="A18" s="60">
        <v>8</v>
      </c>
      <c r="B18" s="69"/>
      <c r="C18" s="61" t="s">
        <v>60</v>
      </c>
      <c r="D18" s="69">
        <v>0</v>
      </c>
      <c r="E18" s="62">
        <v>0</v>
      </c>
      <c r="F18" s="63">
        <v>0</v>
      </c>
      <c r="G18" s="64" t="s">
        <v>53</v>
      </c>
      <c r="H18" s="64"/>
      <c r="I18" s="69"/>
      <c r="J18" s="62">
        <f>N18*0.05</f>
        <v>0</v>
      </c>
      <c r="K18" s="63">
        <f>N18-J18</f>
        <v>0</v>
      </c>
      <c r="L18" s="64" t="s">
        <v>53</v>
      </c>
      <c r="M18" s="64"/>
      <c r="N18" s="62">
        <v>0</v>
      </c>
      <c r="O18" s="62">
        <f>S18*0.05</f>
        <v>0</v>
      </c>
      <c r="P18" s="63">
        <f>S18-O18</f>
        <v>0</v>
      </c>
      <c r="Q18" s="64" t="s">
        <v>53</v>
      </c>
      <c r="R18" s="62"/>
      <c r="S18" s="62">
        <v>0</v>
      </c>
      <c r="T18" s="63">
        <f>X18*0.05</f>
        <v>0</v>
      </c>
      <c r="U18" s="62">
        <f>X18-T18</f>
        <v>0</v>
      </c>
      <c r="V18" s="64" t="s">
        <v>53</v>
      </c>
      <c r="W18" s="62"/>
      <c r="X18" s="67">
        <v>0</v>
      </c>
      <c r="Y18" s="73">
        <f>SUM(X18,S18,N18,I18)</f>
        <v>0</v>
      </c>
      <c r="Z18" s="12"/>
      <c r="AA18" s="68"/>
      <c r="AB18" s="68"/>
      <c r="AC18" s="68"/>
      <c r="AD18" s="68"/>
      <c r="AE18" s="68"/>
      <c r="AF18" s="68"/>
      <c r="AG18" s="68"/>
      <c r="AH18" s="68"/>
      <c r="AI18" s="46"/>
    </row>
    <row r="19" spans="1:35" s="45" customFormat="1" ht="12.75">
      <c r="A19" s="60">
        <v>9</v>
      </c>
      <c r="B19" s="69"/>
      <c r="C19" s="61" t="s">
        <v>61</v>
      </c>
      <c r="D19" s="69">
        <v>0</v>
      </c>
      <c r="E19" s="62">
        <v>0</v>
      </c>
      <c r="F19" s="63">
        <v>0</v>
      </c>
      <c r="G19" s="64" t="s">
        <v>53</v>
      </c>
      <c r="H19" s="64"/>
      <c r="I19" s="69"/>
      <c r="J19" s="62">
        <f>N19*0.05</f>
        <v>0</v>
      </c>
      <c r="K19" s="63">
        <f>N19-J19</f>
        <v>0</v>
      </c>
      <c r="L19" s="64" t="s">
        <v>53</v>
      </c>
      <c r="M19" s="64"/>
      <c r="N19" s="62">
        <v>0</v>
      </c>
      <c r="O19" s="62">
        <f>S19*0.05</f>
        <v>0</v>
      </c>
      <c r="P19" s="63">
        <f>S19-O19</f>
        <v>0</v>
      </c>
      <c r="Q19" s="64" t="s">
        <v>53</v>
      </c>
      <c r="R19" s="62"/>
      <c r="S19" s="62">
        <v>0</v>
      </c>
      <c r="T19" s="63">
        <f>X19*0.05</f>
        <v>0</v>
      </c>
      <c r="U19" s="62">
        <f>X19-T19</f>
        <v>0</v>
      </c>
      <c r="V19" s="64" t="s">
        <v>53</v>
      </c>
      <c r="W19" s="62"/>
      <c r="X19" s="67">
        <v>0</v>
      </c>
      <c r="Y19" s="73">
        <f>SUM(X19,S19,N19,I19)</f>
        <v>0</v>
      </c>
      <c r="Z19" s="12"/>
      <c r="AA19" s="68"/>
      <c r="AB19" s="68"/>
      <c r="AC19" s="68"/>
      <c r="AD19" s="68"/>
      <c r="AE19" s="68"/>
      <c r="AF19" s="68"/>
      <c r="AG19" s="68"/>
      <c r="AH19" s="68"/>
      <c r="AI19" s="46"/>
    </row>
    <row r="20" spans="1:35" s="45" customFormat="1" ht="12.75">
      <c r="A20" s="60">
        <v>10</v>
      </c>
      <c r="B20" s="69"/>
      <c r="C20" s="61" t="s">
        <v>62</v>
      </c>
      <c r="D20" s="69">
        <v>0</v>
      </c>
      <c r="E20" s="62">
        <v>0</v>
      </c>
      <c r="F20" s="63">
        <v>0</v>
      </c>
      <c r="G20" s="64" t="s">
        <v>53</v>
      </c>
      <c r="H20" s="64"/>
      <c r="I20" s="69"/>
      <c r="J20" s="62">
        <f>N20*0.05</f>
        <v>0</v>
      </c>
      <c r="K20" s="63">
        <f>N20-J20</f>
        <v>0</v>
      </c>
      <c r="L20" s="64" t="s">
        <v>53</v>
      </c>
      <c r="M20" s="64"/>
      <c r="N20" s="62">
        <v>0</v>
      </c>
      <c r="O20" s="62">
        <f>S20*0.05</f>
        <v>0</v>
      </c>
      <c r="P20" s="63">
        <f>S20-O20</f>
        <v>0</v>
      </c>
      <c r="Q20" s="64" t="s">
        <v>53</v>
      </c>
      <c r="R20" s="62"/>
      <c r="S20" s="62">
        <v>0</v>
      </c>
      <c r="T20" s="63">
        <f>X20*0.05</f>
        <v>0</v>
      </c>
      <c r="U20" s="62">
        <f>X20-T20</f>
        <v>0</v>
      </c>
      <c r="V20" s="64" t="s">
        <v>53</v>
      </c>
      <c r="W20" s="62"/>
      <c r="X20" s="67">
        <v>0</v>
      </c>
      <c r="Y20" s="73">
        <f>SUM(X20,S20,N20,I20)</f>
        <v>0</v>
      </c>
      <c r="Z20" s="12"/>
      <c r="AA20" s="68"/>
      <c r="AB20" s="68"/>
      <c r="AC20" s="68"/>
      <c r="AD20" s="68"/>
      <c r="AE20" s="68"/>
      <c r="AF20" s="68"/>
      <c r="AG20" s="68"/>
      <c r="AH20" s="68"/>
      <c r="AI20" s="46"/>
    </row>
    <row r="21" spans="1:35" s="45" customFormat="1" ht="12.75">
      <c r="A21" s="60">
        <v>11</v>
      </c>
      <c r="B21" s="69"/>
      <c r="C21" s="61" t="s">
        <v>63</v>
      </c>
      <c r="D21" s="69">
        <v>0</v>
      </c>
      <c r="E21" s="62">
        <v>0</v>
      </c>
      <c r="F21" s="63">
        <v>0</v>
      </c>
      <c r="G21" s="64" t="s">
        <v>53</v>
      </c>
      <c r="H21" s="64"/>
      <c r="I21" s="69"/>
      <c r="J21" s="62">
        <f>N21*0.05</f>
        <v>0</v>
      </c>
      <c r="K21" s="63">
        <f>N21-J21</f>
        <v>0</v>
      </c>
      <c r="L21" s="64" t="s">
        <v>53</v>
      </c>
      <c r="M21" s="64"/>
      <c r="N21" s="62">
        <v>0</v>
      </c>
      <c r="O21" s="62">
        <f>S21*0.05</f>
        <v>0</v>
      </c>
      <c r="P21" s="63">
        <f>S21-O21</f>
        <v>0</v>
      </c>
      <c r="Q21" s="64" t="s">
        <v>53</v>
      </c>
      <c r="R21" s="62"/>
      <c r="S21" s="62">
        <v>0</v>
      </c>
      <c r="T21" s="63">
        <f>X21*0.05</f>
        <v>0</v>
      </c>
      <c r="U21" s="62">
        <f>X21-T21</f>
        <v>0</v>
      </c>
      <c r="V21" s="64" t="s">
        <v>53</v>
      </c>
      <c r="W21" s="62"/>
      <c r="X21" s="67">
        <v>0</v>
      </c>
      <c r="Y21" s="73">
        <f>SUM(X21,S21,N21,I21)</f>
        <v>0</v>
      </c>
      <c r="Z21" s="12"/>
      <c r="AA21" s="68"/>
      <c r="AB21" s="68"/>
      <c r="AC21" s="68"/>
      <c r="AD21" s="68"/>
      <c r="AE21" s="68"/>
      <c r="AF21" s="68"/>
      <c r="AG21" s="68"/>
      <c r="AH21" s="68"/>
      <c r="AI21" s="46"/>
    </row>
    <row r="22" spans="1:35" ht="12.75">
      <c r="A22" s="60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/>
      <c r="J22" s="62">
        <f>N22*0.05</f>
        <v>0</v>
      </c>
      <c r="K22" s="63">
        <f>N22-J22</f>
        <v>0</v>
      </c>
      <c r="L22" s="64" t="s">
        <v>53</v>
      </c>
      <c r="M22" s="70"/>
      <c r="N22" s="62">
        <v>0</v>
      </c>
      <c r="O22" s="62">
        <f>S22*0.05</f>
        <v>0</v>
      </c>
      <c r="P22" s="63">
        <f>S22-O22</f>
        <v>0</v>
      </c>
      <c r="Q22" s="64" t="s">
        <v>53</v>
      </c>
      <c r="R22" s="62"/>
      <c r="S22" s="62">
        <v>0</v>
      </c>
      <c r="T22" s="63">
        <f>X22*0.05</f>
        <v>0</v>
      </c>
      <c r="U22" s="62">
        <f>X22-T22</f>
        <v>0</v>
      </c>
      <c r="V22" s="64" t="s">
        <v>53</v>
      </c>
      <c r="W22" s="62"/>
      <c r="X22" s="67">
        <v>0</v>
      </c>
      <c r="Y22" s="7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46"/>
    </row>
    <row r="23" spans="1:35" ht="12.75">
      <c r="A23" s="60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33"/>
      <c r="J23" s="62">
        <f>N23*0.05</f>
        <v>0</v>
      </c>
      <c r="K23" s="63">
        <f>N23-J23</f>
        <v>0</v>
      </c>
      <c r="L23" s="64" t="s">
        <v>53</v>
      </c>
      <c r="M23" s="70"/>
      <c r="N23" s="62">
        <v>0</v>
      </c>
      <c r="O23" s="62">
        <f>S23*0.05</f>
        <v>0</v>
      </c>
      <c r="P23" s="63">
        <f>S23-O23</f>
        <v>0</v>
      </c>
      <c r="Q23" s="64" t="s">
        <v>53</v>
      </c>
      <c r="R23" s="62"/>
      <c r="S23" s="62">
        <v>0</v>
      </c>
      <c r="T23" s="63">
        <f>X23*0.05</f>
        <v>0</v>
      </c>
      <c r="U23" s="62">
        <f>X23-T23</f>
        <v>0</v>
      </c>
      <c r="V23" s="64" t="s">
        <v>53</v>
      </c>
      <c r="W23" s="62"/>
      <c r="X23" s="67">
        <v>0</v>
      </c>
      <c r="Y23" s="7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46"/>
    </row>
    <row r="24" spans="1:35" ht="12.75">
      <c r="A24" s="60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62">
        <f>N24*0.05</f>
        <v>0</v>
      </c>
      <c r="K24" s="63">
        <f>N24-J24</f>
        <v>0</v>
      </c>
      <c r="L24" s="64" t="s">
        <v>53</v>
      </c>
      <c r="M24" s="70"/>
      <c r="N24" s="62">
        <v>0</v>
      </c>
      <c r="O24" s="62">
        <f>S24*0.05</f>
        <v>0</v>
      </c>
      <c r="P24" s="63">
        <f>S24-O24</f>
        <v>0</v>
      </c>
      <c r="Q24" s="64" t="s">
        <v>53</v>
      </c>
      <c r="R24" s="62"/>
      <c r="S24" s="62">
        <v>0</v>
      </c>
      <c r="T24" s="63">
        <f>X24*0.05</f>
        <v>0</v>
      </c>
      <c r="U24" s="62">
        <f>X24-T24</f>
        <v>0</v>
      </c>
      <c r="V24" s="64" t="s">
        <v>53</v>
      </c>
      <c r="W24" s="62"/>
      <c r="X24" s="67">
        <v>0</v>
      </c>
      <c r="Y24" s="7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46"/>
    </row>
    <row r="25" spans="1:35" ht="12.75">
      <c r="A25" s="60">
        <v>15</v>
      </c>
      <c r="B25" s="33"/>
      <c r="C25" s="61" t="s">
        <v>67</v>
      </c>
      <c r="D25" s="33">
        <v>13</v>
      </c>
      <c r="E25" s="62">
        <v>0</v>
      </c>
      <c r="F25" s="63">
        <v>4</v>
      </c>
      <c r="G25" s="64" t="s">
        <v>53</v>
      </c>
      <c r="H25" s="70"/>
      <c r="I25" s="33">
        <v>4</v>
      </c>
      <c r="J25" s="62">
        <f>N25*0.05</f>
        <v>0.135</v>
      </c>
      <c r="K25" s="63">
        <f>N25-J25</f>
        <v>2.5650000000000004</v>
      </c>
      <c r="L25" s="64" t="s">
        <v>53</v>
      </c>
      <c r="M25" s="70"/>
      <c r="N25" s="62">
        <v>2.7</v>
      </c>
      <c r="O25" s="62">
        <f>S25*0.05</f>
        <v>0.135</v>
      </c>
      <c r="P25" s="63">
        <f>S25-O25</f>
        <v>2.5650000000000004</v>
      </c>
      <c r="Q25" s="64" t="s">
        <v>53</v>
      </c>
      <c r="R25" s="62"/>
      <c r="S25" s="62">
        <v>2.7</v>
      </c>
      <c r="T25" s="63">
        <f>X25*0.05</f>
        <v>0.18000000000000002</v>
      </c>
      <c r="U25" s="62">
        <f>X25-T25</f>
        <v>3.42</v>
      </c>
      <c r="V25" s="64" t="s">
        <v>53</v>
      </c>
      <c r="W25" s="62"/>
      <c r="X25" s="67">
        <v>3.6</v>
      </c>
      <c r="Y25" s="73">
        <f>SUM(X25,S25,N25,I25)</f>
        <v>13</v>
      </c>
      <c r="AA25" s="68"/>
      <c r="AB25" s="68"/>
      <c r="AC25" s="68"/>
      <c r="AD25" s="68"/>
      <c r="AE25" s="68"/>
      <c r="AF25" s="68"/>
      <c r="AG25" s="68"/>
      <c r="AH25" s="68"/>
      <c r="AI25" s="46"/>
    </row>
    <row r="26" spans="1:35" ht="12.75">
      <c r="A26" s="60">
        <v>16</v>
      </c>
      <c r="B26" s="33"/>
      <c r="C26" s="61" t="s">
        <v>68</v>
      </c>
      <c r="D26" s="33">
        <v>249</v>
      </c>
      <c r="E26" s="62">
        <v>1</v>
      </c>
      <c r="F26" s="63">
        <v>15</v>
      </c>
      <c r="G26" s="64" t="s">
        <v>53</v>
      </c>
      <c r="H26" s="70"/>
      <c r="I26" s="33">
        <v>16</v>
      </c>
      <c r="J26" s="62">
        <f>N26*0.05</f>
        <v>3.4950000000000006</v>
      </c>
      <c r="K26" s="63">
        <f>N26-J26</f>
        <v>66.405</v>
      </c>
      <c r="L26" s="64" t="s">
        <v>53</v>
      </c>
      <c r="M26" s="70"/>
      <c r="N26" s="62">
        <v>69.9</v>
      </c>
      <c r="O26" s="62">
        <f>S26*0.05</f>
        <v>3.4950000000000006</v>
      </c>
      <c r="P26" s="63">
        <f>S26-O26</f>
        <v>66.405</v>
      </c>
      <c r="Q26" s="64" t="s">
        <v>53</v>
      </c>
      <c r="R26" s="62"/>
      <c r="S26" s="62">
        <v>69.9</v>
      </c>
      <c r="T26" s="63">
        <f>X26*0.05</f>
        <v>4.66</v>
      </c>
      <c r="U26" s="62">
        <f>X26-T26</f>
        <v>88.54</v>
      </c>
      <c r="V26" s="64" t="s">
        <v>53</v>
      </c>
      <c r="W26" s="62"/>
      <c r="X26" s="67">
        <v>93.2</v>
      </c>
      <c r="Y26" s="73">
        <f>SUM(X26,S26,N26,I26)</f>
        <v>249</v>
      </c>
      <c r="AA26" s="68"/>
      <c r="AB26" s="68"/>
      <c r="AC26" s="68"/>
      <c r="AD26" s="68"/>
      <c r="AE26" s="68"/>
      <c r="AF26" s="68"/>
      <c r="AG26" s="68"/>
      <c r="AH26" s="68"/>
      <c r="AI26" s="46"/>
    </row>
    <row r="27" spans="1:35" ht="12.75">
      <c r="A27" s="60">
        <v>17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33"/>
      <c r="J27" s="62">
        <f>N27*0.05</f>
        <v>0</v>
      </c>
      <c r="K27" s="63">
        <f>N27-J27</f>
        <v>0</v>
      </c>
      <c r="L27" s="64" t="s">
        <v>53</v>
      </c>
      <c r="M27" s="70"/>
      <c r="N27" s="62">
        <v>0</v>
      </c>
      <c r="O27" s="62">
        <f>S27*0.05</f>
        <v>0</v>
      </c>
      <c r="P27" s="63">
        <f>S27-O27</f>
        <v>0</v>
      </c>
      <c r="Q27" s="64" t="s">
        <v>53</v>
      </c>
      <c r="R27" s="62"/>
      <c r="S27" s="62">
        <v>0</v>
      </c>
      <c r="T27" s="63">
        <f>X27*0.05</f>
        <v>0</v>
      </c>
      <c r="U27" s="62">
        <f>X27-T27</f>
        <v>0</v>
      </c>
      <c r="V27" s="64" t="s">
        <v>53</v>
      </c>
      <c r="W27" s="62"/>
      <c r="X27" s="67">
        <v>0</v>
      </c>
      <c r="Y27" s="7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46"/>
    </row>
    <row r="28" spans="1:35" ht="12.75">
      <c r="A28" s="60">
        <v>18</v>
      </c>
      <c r="B28" s="33"/>
      <c r="C28" s="61" t="s">
        <v>70</v>
      </c>
      <c r="D28" s="33">
        <v>0</v>
      </c>
      <c r="E28" s="62">
        <v>0</v>
      </c>
      <c r="F28" s="63">
        <v>0</v>
      </c>
      <c r="G28" s="64" t="s">
        <v>53</v>
      </c>
      <c r="H28" s="70"/>
      <c r="I28" s="33"/>
      <c r="J28" s="62">
        <f>N28*0.05</f>
        <v>0</v>
      </c>
      <c r="K28" s="63">
        <f>N28-J28</f>
        <v>0</v>
      </c>
      <c r="L28" s="64" t="s">
        <v>53</v>
      </c>
      <c r="M28" s="70"/>
      <c r="N28" s="62">
        <v>0</v>
      </c>
      <c r="O28" s="62">
        <f>S28*0.05</f>
        <v>0</v>
      </c>
      <c r="P28" s="63">
        <f>S28-O28</f>
        <v>0</v>
      </c>
      <c r="Q28" s="64" t="s">
        <v>53</v>
      </c>
      <c r="R28" s="62"/>
      <c r="S28" s="62">
        <v>0</v>
      </c>
      <c r="T28" s="63">
        <f>X28*0.05</f>
        <v>0</v>
      </c>
      <c r="U28" s="62">
        <f>X28-T28</f>
        <v>0</v>
      </c>
      <c r="V28" s="64" t="s">
        <v>53</v>
      </c>
      <c r="W28" s="62"/>
      <c r="X28" s="67">
        <v>0</v>
      </c>
      <c r="Y28" s="73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46"/>
    </row>
    <row r="29" spans="1:35" ht="12.75">
      <c r="A29" s="60">
        <v>19</v>
      </c>
      <c r="B29" s="33"/>
      <c r="C29" s="61" t="s">
        <v>71</v>
      </c>
      <c r="D29" s="33">
        <v>16</v>
      </c>
      <c r="E29" s="62">
        <v>0</v>
      </c>
      <c r="F29" s="63">
        <v>0</v>
      </c>
      <c r="G29" s="64" t="s">
        <v>53</v>
      </c>
      <c r="H29" s="70"/>
      <c r="I29" s="33"/>
      <c r="J29" s="62">
        <f>N29*0.05</f>
        <v>0.24000000000000005</v>
      </c>
      <c r="K29" s="63">
        <f>N29-J29</f>
        <v>4.5600000000000005</v>
      </c>
      <c r="L29" s="64" t="s">
        <v>53</v>
      </c>
      <c r="M29" s="70"/>
      <c r="N29" s="62">
        <v>4.800000000000001</v>
      </c>
      <c r="O29" s="62">
        <f>S29*0.05</f>
        <v>0.24000000000000005</v>
      </c>
      <c r="P29" s="63">
        <f>S29-O29</f>
        <v>4.5600000000000005</v>
      </c>
      <c r="Q29" s="64" t="s">
        <v>53</v>
      </c>
      <c r="R29" s="62"/>
      <c r="S29" s="62">
        <v>4.800000000000001</v>
      </c>
      <c r="T29" s="63">
        <f>X29*0.05</f>
        <v>0.32000000000000006</v>
      </c>
      <c r="U29" s="62">
        <f>X29-T29</f>
        <v>6.08</v>
      </c>
      <c r="V29" s="64" t="s">
        <v>53</v>
      </c>
      <c r="W29" s="62"/>
      <c r="X29" s="67">
        <v>6.4</v>
      </c>
      <c r="Y29" s="73">
        <f>SUM(X29,S29,N29,I29)</f>
        <v>16</v>
      </c>
      <c r="AA29" s="68"/>
      <c r="AB29" s="68"/>
      <c r="AC29" s="68"/>
      <c r="AD29" s="68"/>
      <c r="AE29" s="68"/>
      <c r="AF29" s="68"/>
      <c r="AG29" s="68"/>
      <c r="AH29" s="68"/>
      <c r="AI29" s="46"/>
    </row>
    <row r="30" spans="1:35" ht="12.75">
      <c r="A30" s="60">
        <v>20</v>
      </c>
      <c r="B30" s="33"/>
      <c r="C30" s="61" t="s">
        <v>72</v>
      </c>
      <c r="D30" s="33">
        <v>0</v>
      </c>
      <c r="E30" s="62">
        <v>0</v>
      </c>
      <c r="F30" s="63">
        <v>0</v>
      </c>
      <c r="G30" s="64" t="s">
        <v>53</v>
      </c>
      <c r="H30" s="70"/>
      <c r="I30" s="33"/>
      <c r="J30" s="62">
        <f>N30*0.05</f>
        <v>0</v>
      </c>
      <c r="K30" s="63">
        <f>N30-J30</f>
        <v>0</v>
      </c>
      <c r="L30" s="64" t="s">
        <v>53</v>
      </c>
      <c r="M30" s="70"/>
      <c r="N30" s="62">
        <v>0</v>
      </c>
      <c r="O30" s="62">
        <f>S30*0.05</f>
        <v>0</v>
      </c>
      <c r="P30" s="63">
        <f>S30-O30</f>
        <v>0</v>
      </c>
      <c r="Q30" s="64" t="s">
        <v>53</v>
      </c>
      <c r="R30" s="62"/>
      <c r="S30" s="62">
        <v>0</v>
      </c>
      <c r="T30" s="63">
        <f>X30*0.05</f>
        <v>0</v>
      </c>
      <c r="U30" s="62">
        <f>X30-T30</f>
        <v>0</v>
      </c>
      <c r="V30" s="64" t="s">
        <v>53</v>
      </c>
      <c r="W30" s="62"/>
      <c r="X30" s="67">
        <v>0</v>
      </c>
      <c r="Y30" s="73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46"/>
    </row>
    <row r="31" spans="1:35" ht="12.75">
      <c r="A31" s="60">
        <v>21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62">
        <f>N31*0.05</f>
        <v>0</v>
      </c>
      <c r="K31" s="63">
        <f>N31-J31</f>
        <v>0</v>
      </c>
      <c r="L31" s="64" t="s">
        <v>53</v>
      </c>
      <c r="M31" s="70"/>
      <c r="N31" s="62">
        <v>0</v>
      </c>
      <c r="O31" s="62">
        <f>S31*0.05</f>
        <v>0</v>
      </c>
      <c r="P31" s="63">
        <f>S31-O31</f>
        <v>0</v>
      </c>
      <c r="Q31" s="64" t="s">
        <v>53</v>
      </c>
      <c r="R31" s="62"/>
      <c r="S31" s="62">
        <v>0</v>
      </c>
      <c r="T31" s="63">
        <f>X31*0.05</f>
        <v>0</v>
      </c>
      <c r="U31" s="62">
        <f>X31-T31</f>
        <v>0</v>
      </c>
      <c r="V31" s="64" t="s">
        <v>53</v>
      </c>
      <c r="W31" s="62"/>
      <c r="X31" s="67">
        <v>0</v>
      </c>
      <c r="Y31" s="7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46"/>
    </row>
    <row r="32" spans="1:35" ht="12.75">
      <c r="A32" s="60">
        <v>22</v>
      </c>
      <c r="B32" s="33"/>
      <c r="C32" s="61" t="s">
        <v>74</v>
      </c>
      <c r="D32" s="33">
        <v>0</v>
      </c>
      <c r="E32" s="62">
        <v>0</v>
      </c>
      <c r="F32" s="63">
        <v>0</v>
      </c>
      <c r="G32" s="64" t="s">
        <v>53</v>
      </c>
      <c r="H32" s="70"/>
      <c r="I32" s="33"/>
      <c r="J32" s="62">
        <f>N32*0.05</f>
        <v>0</v>
      </c>
      <c r="K32" s="63">
        <f>N32-J32</f>
        <v>0</v>
      </c>
      <c r="L32" s="64" t="s">
        <v>53</v>
      </c>
      <c r="M32" s="70"/>
      <c r="N32" s="62">
        <v>0</v>
      </c>
      <c r="O32" s="62">
        <f>S32*0.05</f>
        <v>0</v>
      </c>
      <c r="P32" s="63">
        <f>S32-O32</f>
        <v>0</v>
      </c>
      <c r="Q32" s="64" t="s">
        <v>53</v>
      </c>
      <c r="R32" s="62"/>
      <c r="S32" s="62">
        <v>0</v>
      </c>
      <c r="T32" s="63">
        <f>X32*0.05</f>
        <v>0</v>
      </c>
      <c r="U32" s="62">
        <f>X32-T32</f>
        <v>0</v>
      </c>
      <c r="V32" s="64" t="s">
        <v>53</v>
      </c>
      <c r="W32" s="62"/>
      <c r="X32" s="67">
        <v>0</v>
      </c>
      <c r="Y32" s="73">
        <f>SUM(X32,S32,N32,I32)</f>
        <v>0</v>
      </c>
      <c r="AA32" s="68"/>
      <c r="AB32" s="68"/>
      <c r="AC32" s="68"/>
      <c r="AD32" s="68"/>
      <c r="AE32" s="68"/>
      <c r="AF32" s="68"/>
      <c r="AG32" s="68"/>
      <c r="AH32" s="68"/>
      <c r="AI32" s="46"/>
    </row>
    <row r="33" spans="1:35" ht="12.75">
      <c r="A33" s="60">
        <v>23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62">
        <f>N33*0.05</f>
        <v>0</v>
      </c>
      <c r="K33" s="63">
        <f>N33-J33</f>
        <v>0</v>
      </c>
      <c r="L33" s="64" t="s">
        <v>53</v>
      </c>
      <c r="M33" s="70"/>
      <c r="N33" s="62">
        <v>0</v>
      </c>
      <c r="O33" s="62">
        <f>S33*0.05</f>
        <v>0</v>
      </c>
      <c r="P33" s="63">
        <f>S33-O33</f>
        <v>0</v>
      </c>
      <c r="Q33" s="64" t="s">
        <v>53</v>
      </c>
      <c r="R33" s="62"/>
      <c r="S33" s="62">
        <v>0</v>
      </c>
      <c r="T33" s="63">
        <f>X33*0.05</f>
        <v>0</v>
      </c>
      <c r="U33" s="62">
        <f>X33-T33</f>
        <v>0</v>
      </c>
      <c r="V33" s="64" t="s">
        <v>53</v>
      </c>
      <c r="W33" s="62"/>
      <c r="X33" s="67">
        <v>0</v>
      </c>
      <c r="Y33" s="7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46"/>
    </row>
    <row r="34" spans="1:35" ht="12.75">
      <c r="A34" s="60">
        <v>24</v>
      </c>
      <c r="B34" s="33"/>
      <c r="C34" s="61" t="s">
        <v>76</v>
      </c>
      <c r="D34" s="33">
        <v>0</v>
      </c>
      <c r="E34" s="62">
        <v>0</v>
      </c>
      <c r="F34" s="63">
        <v>0</v>
      </c>
      <c r="G34" s="64" t="s">
        <v>53</v>
      </c>
      <c r="H34" s="70"/>
      <c r="I34" s="33"/>
      <c r="J34" s="62">
        <f>N34*0.05</f>
        <v>0</v>
      </c>
      <c r="K34" s="63">
        <f>N34-J34</f>
        <v>0</v>
      </c>
      <c r="L34" s="64" t="s">
        <v>53</v>
      </c>
      <c r="M34" s="70"/>
      <c r="N34" s="62">
        <v>0</v>
      </c>
      <c r="O34" s="62">
        <f>S34*0.05</f>
        <v>0</v>
      </c>
      <c r="P34" s="63">
        <f>S34-O34</f>
        <v>0</v>
      </c>
      <c r="Q34" s="64" t="s">
        <v>53</v>
      </c>
      <c r="R34" s="62"/>
      <c r="S34" s="62">
        <v>0</v>
      </c>
      <c r="T34" s="63">
        <f>X34*0.05</f>
        <v>0</v>
      </c>
      <c r="U34" s="62">
        <f>X34-T34</f>
        <v>0</v>
      </c>
      <c r="V34" s="64" t="s">
        <v>53</v>
      </c>
      <c r="W34" s="62"/>
      <c r="X34" s="67">
        <v>0</v>
      </c>
      <c r="Y34" s="73">
        <f>SUM(X34,S34,N34,I34)</f>
        <v>0</v>
      </c>
      <c r="AA34" s="68"/>
      <c r="AB34" s="68"/>
      <c r="AC34" s="68"/>
      <c r="AD34" s="68"/>
      <c r="AE34" s="68"/>
      <c r="AF34" s="68"/>
      <c r="AG34" s="68"/>
      <c r="AH34" s="68"/>
      <c r="AI34" s="46"/>
    </row>
    <row r="35" spans="1:35" ht="12.75">
      <c r="A35" s="60">
        <v>25</v>
      </c>
      <c r="B35" s="33"/>
      <c r="C35" s="61" t="s">
        <v>77</v>
      </c>
      <c r="D35" s="33">
        <v>0</v>
      </c>
      <c r="E35" s="62">
        <v>0</v>
      </c>
      <c r="F35" s="63">
        <v>0</v>
      </c>
      <c r="G35" s="64" t="s">
        <v>53</v>
      </c>
      <c r="H35" s="70"/>
      <c r="I35" s="33"/>
      <c r="J35" s="62">
        <f>N35*0.05</f>
        <v>0</v>
      </c>
      <c r="K35" s="63">
        <f>N35-J35</f>
        <v>0</v>
      </c>
      <c r="L35" s="64" t="s">
        <v>53</v>
      </c>
      <c r="M35" s="70"/>
      <c r="N35" s="62">
        <v>0</v>
      </c>
      <c r="O35" s="62">
        <f>S35*0.05</f>
        <v>0</v>
      </c>
      <c r="P35" s="63">
        <f>S35-O35</f>
        <v>0</v>
      </c>
      <c r="Q35" s="64" t="s">
        <v>53</v>
      </c>
      <c r="R35" s="62"/>
      <c r="S35" s="62">
        <v>0</v>
      </c>
      <c r="T35" s="63">
        <f>X35*0.05</f>
        <v>0</v>
      </c>
      <c r="U35" s="62">
        <f>X35-T35</f>
        <v>0</v>
      </c>
      <c r="V35" s="64" t="s">
        <v>53</v>
      </c>
      <c r="W35" s="62"/>
      <c r="X35" s="67">
        <v>0</v>
      </c>
      <c r="Y35" s="73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46"/>
    </row>
    <row r="36" spans="1:35" ht="12.75">
      <c r="A36" s="60">
        <v>26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/>
      <c r="J36" s="62">
        <f>N36*0.05</f>
        <v>0</v>
      </c>
      <c r="K36" s="63">
        <f>N36-J36</f>
        <v>0</v>
      </c>
      <c r="L36" s="64" t="s">
        <v>53</v>
      </c>
      <c r="M36" s="70"/>
      <c r="N36" s="62">
        <v>0</v>
      </c>
      <c r="O36" s="62">
        <f>S36*0.05</f>
        <v>0</v>
      </c>
      <c r="P36" s="63">
        <f>S36-O36</f>
        <v>0</v>
      </c>
      <c r="Q36" s="64" t="s">
        <v>53</v>
      </c>
      <c r="R36" s="62"/>
      <c r="S36" s="62">
        <v>0</v>
      </c>
      <c r="T36" s="63">
        <f>X36*0.05</f>
        <v>0</v>
      </c>
      <c r="U36" s="62">
        <f>X36-T36</f>
        <v>0</v>
      </c>
      <c r="V36" s="64" t="s">
        <v>53</v>
      </c>
      <c r="W36" s="62"/>
      <c r="X36" s="67">
        <v>0</v>
      </c>
      <c r="Y36" s="7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46"/>
    </row>
    <row r="37" spans="1:35" ht="12.75">
      <c r="A37" s="60">
        <v>27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/>
      <c r="J37" s="62">
        <f>N37*0.05</f>
        <v>0</v>
      </c>
      <c r="K37" s="63">
        <f>N37-J37</f>
        <v>0</v>
      </c>
      <c r="L37" s="64" t="s">
        <v>53</v>
      </c>
      <c r="M37" s="70"/>
      <c r="N37" s="62">
        <v>0</v>
      </c>
      <c r="O37" s="62">
        <f>S37*0.05</f>
        <v>0</v>
      </c>
      <c r="P37" s="63">
        <f>S37-O37</f>
        <v>0</v>
      </c>
      <c r="Q37" s="64" t="s">
        <v>53</v>
      </c>
      <c r="R37" s="62"/>
      <c r="S37" s="62">
        <v>0</v>
      </c>
      <c r="T37" s="63">
        <f>X37*0.05</f>
        <v>0</v>
      </c>
      <c r="U37" s="62">
        <f>X37-T37</f>
        <v>0</v>
      </c>
      <c r="V37" s="64" t="s">
        <v>53</v>
      </c>
      <c r="W37" s="62"/>
      <c r="X37" s="67">
        <v>0</v>
      </c>
      <c r="Y37" s="7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46"/>
    </row>
    <row r="38" spans="1:35" ht="12.75">
      <c r="A38" s="60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62">
        <f>N38*0.05</f>
        <v>0</v>
      </c>
      <c r="K38" s="63">
        <f>N38-J38</f>
        <v>0</v>
      </c>
      <c r="L38" s="64" t="s">
        <v>53</v>
      </c>
      <c r="M38" s="70"/>
      <c r="N38" s="62">
        <v>0</v>
      </c>
      <c r="O38" s="62">
        <f>S38*0.05</f>
        <v>0</v>
      </c>
      <c r="P38" s="63">
        <f>S38-O38</f>
        <v>0</v>
      </c>
      <c r="Q38" s="64" t="s">
        <v>53</v>
      </c>
      <c r="R38" s="62"/>
      <c r="S38" s="62">
        <v>0</v>
      </c>
      <c r="T38" s="63">
        <f>X38*0.05</f>
        <v>0</v>
      </c>
      <c r="U38" s="62">
        <f>X38-T38</f>
        <v>0</v>
      </c>
      <c r="V38" s="64" t="s">
        <v>53</v>
      </c>
      <c r="W38" s="62"/>
      <c r="X38" s="67">
        <v>0</v>
      </c>
      <c r="Y38" s="7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46"/>
    </row>
    <row r="39" spans="1:35" ht="12.75">
      <c r="A39" s="60">
        <v>29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/>
      <c r="J39" s="62">
        <f>N39*0.05</f>
        <v>0</v>
      </c>
      <c r="K39" s="63">
        <f>N39-J39</f>
        <v>0</v>
      </c>
      <c r="L39" s="64" t="s">
        <v>53</v>
      </c>
      <c r="M39" s="70"/>
      <c r="N39" s="62">
        <v>0</v>
      </c>
      <c r="O39" s="62">
        <f>S39*0.05</f>
        <v>0</v>
      </c>
      <c r="P39" s="63">
        <f>S39-O39</f>
        <v>0</v>
      </c>
      <c r="Q39" s="64" t="s">
        <v>53</v>
      </c>
      <c r="R39" s="62"/>
      <c r="S39" s="62">
        <v>0</v>
      </c>
      <c r="T39" s="63">
        <f>X39*0.05</f>
        <v>0</v>
      </c>
      <c r="U39" s="62">
        <f>X39-T39</f>
        <v>0</v>
      </c>
      <c r="V39" s="64" t="s">
        <v>53</v>
      </c>
      <c r="W39" s="62"/>
      <c r="X39" s="67">
        <v>0</v>
      </c>
      <c r="Y39" s="7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46"/>
    </row>
    <row r="40" spans="1:35" ht="12.75">
      <c r="A40" s="60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62">
        <f>N40*0.05</f>
        <v>0</v>
      </c>
      <c r="K40" s="63">
        <f>N40-J40</f>
        <v>0</v>
      </c>
      <c r="L40" s="64" t="s">
        <v>53</v>
      </c>
      <c r="M40" s="70"/>
      <c r="N40" s="62">
        <v>0</v>
      </c>
      <c r="O40" s="62">
        <f>S40*0.05</f>
        <v>0</v>
      </c>
      <c r="P40" s="63">
        <f>S40-O40</f>
        <v>0</v>
      </c>
      <c r="Q40" s="64" t="s">
        <v>53</v>
      </c>
      <c r="R40" s="62"/>
      <c r="S40" s="62">
        <v>0</v>
      </c>
      <c r="T40" s="63">
        <f>X40*0.05</f>
        <v>0</v>
      </c>
      <c r="U40" s="62">
        <f>X40-T40</f>
        <v>0</v>
      </c>
      <c r="V40" s="64" t="s">
        <v>53</v>
      </c>
      <c r="W40" s="62"/>
      <c r="X40" s="67">
        <v>0</v>
      </c>
      <c r="Y40" s="7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46"/>
    </row>
    <row r="41" spans="1:35" ht="12.75">
      <c r="A41" s="60">
        <v>31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62">
        <f>N41*0.05</f>
        <v>0</v>
      </c>
      <c r="K41" s="63">
        <f>N41-J41</f>
        <v>0</v>
      </c>
      <c r="L41" s="64" t="s">
        <v>53</v>
      </c>
      <c r="M41" s="70"/>
      <c r="N41" s="62">
        <v>0</v>
      </c>
      <c r="O41" s="62">
        <f>S41*0.05</f>
        <v>0</v>
      </c>
      <c r="P41" s="63">
        <f>S41-O41</f>
        <v>0</v>
      </c>
      <c r="Q41" s="64" t="s">
        <v>53</v>
      </c>
      <c r="R41" s="62"/>
      <c r="S41" s="62">
        <v>0</v>
      </c>
      <c r="T41" s="63">
        <f>X41*0.05</f>
        <v>0</v>
      </c>
      <c r="U41" s="62">
        <f>X41-T41</f>
        <v>0</v>
      </c>
      <c r="V41" s="64" t="s">
        <v>53</v>
      </c>
      <c r="W41" s="62"/>
      <c r="X41" s="67">
        <v>0</v>
      </c>
      <c r="Y41" s="7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46"/>
    </row>
    <row r="42" spans="1:35" ht="12.75">
      <c r="A42" s="60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62">
        <f>N42*0.05</f>
        <v>0</v>
      </c>
      <c r="K42" s="63">
        <f>N42-J42</f>
        <v>0</v>
      </c>
      <c r="L42" s="64" t="s">
        <v>53</v>
      </c>
      <c r="M42" s="70"/>
      <c r="N42" s="62">
        <v>0</v>
      </c>
      <c r="O42" s="62">
        <f>S42*0.05</f>
        <v>0</v>
      </c>
      <c r="P42" s="63">
        <f>S42-O42</f>
        <v>0</v>
      </c>
      <c r="Q42" s="64" t="s">
        <v>53</v>
      </c>
      <c r="R42" s="62"/>
      <c r="S42" s="62">
        <v>0</v>
      </c>
      <c r="T42" s="63">
        <f>X42*0.05</f>
        <v>0</v>
      </c>
      <c r="U42" s="62">
        <f>X42-T42</f>
        <v>0</v>
      </c>
      <c r="V42" s="64" t="s">
        <v>53</v>
      </c>
      <c r="W42" s="62"/>
      <c r="X42" s="67">
        <v>0</v>
      </c>
      <c r="Y42" s="7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46"/>
    </row>
    <row r="43" spans="1:35" ht="12.75">
      <c r="A43" s="60">
        <v>33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62">
        <f>N43*0.05</f>
        <v>0</v>
      </c>
      <c r="K43" s="63">
        <f>N43-J43</f>
        <v>0</v>
      </c>
      <c r="L43" s="64" t="s">
        <v>53</v>
      </c>
      <c r="M43" s="33"/>
      <c r="N43" s="62">
        <v>0</v>
      </c>
      <c r="O43" s="62">
        <f>S43*0.05</f>
        <v>0</v>
      </c>
      <c r="P43" s="63">
        <f>S43-O43</f>
        <v>0</v>
      </c>
      <c r="Q43" s="64" t="s">
        <v>53</v>
      </c>
      <c r="R43" s="62"/>
      <c r="S43" s="62">
        <v>0</v>
      </c>
      <c r="T43" s="63">
        <f>X43*0.05</f>
        <v>0</v>
      </c>
      <c r="U43" s="62">
        <f>X43-T43</f>
        <v>0</v>
      </c>
      <c r="V43" s="64" t="s">
        <v>53</v>
      </c>
      <c r="W43" s="62"/>
      <c r="X43" s="67">
        <v>0</v>
      </c>
      <c r="Y43" s="7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46"/>
    </row>
    <row r="44" spans="1:35" ht="12.75">
      <c r="A44" s="60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62">
        <f>N44*0.05</f>
        <v>0</v>
      </c>
      <c r="K44" s="63">
        <f>N44-J44</f>
        <v>0</v>
      </c>
      <c r="L44" s="64" t="s">
        <v>53</v>
      </c>
      <c r="M44" s="33"/>
      <c r="N44" s="62">
        <v>0</v>
      </c>
      <c r="O44" s="62">
        <f>S44*0.05</f>
        <v>0</v>
      </c>
      <c r="P44" s="63">
        <f>S44-O44</f>
        <v>0</v>
      </c>
      <c r="Q44" s="64" t="s">
        <v>53</v>
      </c>
      <c r="R44" s="62"/>
      <c r="S44" s="62">
        <v>0</v>
      </c>
      <c r="T44" s="63">
        <f>X44*0.05</f>
        <v>0</v>
      </c>
      <c r="U44" s="62">
        <f>X44-T44</f>
        <v>0</v>
      </c>
      <c r="V44" s="64" t="s">
        <v>53</v>
      </c>
      <c r="W44" s="62"/>
      <c r="X44" s="67">
        <v>0</v>
      </c>
      <c r="Y44" s="7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46"/>
    </row>
    <row r="45" spans="1:35" ht="12.75">
      <c r="A45" s="60">
        <v>35</v>
      </c>
      <c r="B45" s="33"/>
      <c r="C45" s="61" t="s">
        <v>87</v>
      </c>
      <c r="D45" s="33">
        <v>101</v>
      </c>
      <c r="E45" s="62">
        <v>0</v>
      </c>
      <c r="F45" s="63">
        <v>0</v>
      </c>
      <c r="G45" s="64"/>
      <c r="H45" s="33"/>
      <c r="I45" s="33"/>
      <c r="J45" s="62">
        <f>N45*0.05</f>
        <v>1.5150000000000003</v>
      </c>
      <c r="K45" s="63">
        <f>N45-J45</f>
        <v>28.785000000000004</v>
      </c>
      <c r="L45" s="64"/>
      <c r="M45" s="33"/>
      <c r="N45" s="62">
        <v>30.300000000000004</v>
      </c>
      <c r="O45" s="62">
        <f>S45*0.05</f>
        <v>1.5150000000000003</v>
      </c>
      <c r="P45" s="63">
        <f>S45-O45</f>
        <v>28.785000000000004</v>
      </c>
      <c r="Q45" s="64"/>
      <c r="R45" s="62"/>
      <c r="S45" s="62">
        <v>30.300000000000004</v>
      </c>
      <c r="T45" s="63">
        <f>X45*0.05</f>
        <v>2.0200000000000005</v>
      </c>
      <c r="U45" s="62">
        <f>X45-T45</f>
        <v>38.38</v>
      </c>
      <c r="V45" s="64"/>
      <c r="W45" s="62"/>
      <c r="X45" s="67">
        <v>40.400000000000006</v>
      </c>
      <c r="Y45" s="73">
        <f>SUM(X45,S45,N45,I45)</f>
        <v>101.00000000000003</v>
      </c>
      <c r="AA45" s="68"/>
      <c r="AB45" s="68"/>
      <c r="AC45" s="68"/>
      <c r="AD45" s="68"/>
      <c r="AE45" s="68"/>
      <c r="AF45" s="68"/>
      <c r="AG45" s="68"/>
      <c r="AH45" s="68"/>
      <c r="AI45" s="46"/>
    </row>
    <row r="46" spans="1:35" ht="12.75">
      <c r="A46" s="60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62">
        <f>N46*0.05</f>
        <v>0</v>
      </c>
      <c r="K46" s="63">
        <f>N46-J46</f>
        <v>0</v>
      </c>
      <c r="L46" s="64" t="s">
        <v>53</v>
      </c>
      <c r="M46" s="33"/>
      <c r="N46" s="62">
        <v>0</v>
      </c>
      <c r="O46" s="62">
        <f>S46*0.05</f>
        <v>0</v>
      </c>
      <c r="P46" s="63">
        <f>S46-O46</f>
        <v>0</v>
      </c>
      <c r="Q46" s="64" t="s">
        <v>53</v>
      </c>
      <c r="R46" s="62"/>
      <c r="S46" s="62">
        <v>0</v>
      </c>
      <c r="T46" s="63">
        <f>X46*0.05</f>
        <v>0</v>
      </c>
      <c r="U46" s="62">
        <f>X46-T46</f>
        <v>0</v>
      </c>
      <c r="V46" s="64" t="s">
        <v>53</v>
      </c>
      <c r="W46" s="62"/>
      <c r="X46" s="67">
        <v>0</v>
      </c>
      <c r="Y46" s="7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46"/>
    </row>
    <row r="47" spans="1:35" ht="12.75">
      <c r="A47" s="60">
        <v>37</v>
      </c>
      <c r="B47" s="33"/>
      <c r="C47" s="61" t="s">
        <v>89</v>
      </c>
      <c r="D47" s="33">
        <v>287</v>
      </c>
      <c r="E47" s="62">
        <v>1</v>
      </c>
      <c r="F47" s="63"/>
      <c r="G47" s="64" t="s">
        <v>53</v>
      </c>
      <c r="H47" s="70">
        <v>12</v>
      </c>
      <c r="I47" s="33">
        <v>13</v>
      </c>
      <c r="J47" s="62">
        <f>N47*0.05</f>
        <v>4.110000000000001</v>
      </c>
      <c r="K47" s="63">
        <f>N47-J47</f>
        <v>78.09000000000002</v>
      </c>
      <c r="L47" s="64" t="s">
        <v>53</v>
      </c>
      <c r="M47" s="70"/>
      <c r="N47" s="62">
        <v>82.20000000000002</v>
      </c>
      <c r="O47" s="62">
        <f>S47*0.05</f>
        <v>4.110000000000001</v>
      </c>
      <c r="P47" s="63">
        <f>S47-O47</f>
        <v>78.09000000000002</v>
      </c>
      <c r="Q47" s="64" t="s">
        <v>53</v>
      </c>
      <c r="R47" s="62"/>
      <c r="S47" s="62">
        <v>82.20000000000002</v>
      </c>
      <c r="T47" s="63">
        <f>X47*0.05</f>
        <v>5.48</v>
      </c>
      <c r="U47" s="62">
        <f>X47-T47</f>
        <v>104.12</v>
      </c>
      <c r="V47" s="64" t="s">
        <v>53</v>
      </c>
      <c r="W47" s="62"/>
      <c r="X47" s="67">
        <v>109.6</v>
      </c>
      <c r="Y47" s="73">
        <f>SUM(X47,S47,N47,I47)</f>
        <v>287.00000000000006</v>
      </c>
      <c r="AA47" s="68"/>
      <c r="AB47" s="68"/>
      <c r="AC47" s="68"/>
      <c r="AD47" s="68"/>
      <c r="AE47" s="68"/>
      <c r="AF47" s="68"/>
      <c r="AG47" s="68"/>
      <c r="AH47" s="68"/>
      <c r="AI47" s="46"/>
    </row>
    <row r="48" spans="1:35" ht="12.75">
      <c r="A48" s="60">
        <v>38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62">
        <f>N48*0.05</f>
        <v>0</v>
      </c>
      <c r="K48" s="63">
        <f>N48-J48</f>
        <v>0</v>
      </c>
      <c r="L48" s="64" t="s">
        <v>53</v>
      </c>
      <c r="M48" s="45"/>
      <c r="N48" s="62">
        <v>0</v>
      </c>
      <c r="O48" s="62">
        <f>S48*0.05</f>
        <v>0</v>
      </c>
      <c r="P48" s="63">
        <f>S48-O48</f>
        <v>0</v>
      </c>
      <c r="Q48" s="64" t="s">
        <v>53</v>
      </c>
      <c r="R48" s="62"/>
      <c r="S48" s="62">
        <v>0</v>
      </c>
      <c r="T48" s="63">
        <f>X48*0.05</f>
        <v>0</v>
      </c>
      <c r="U48" s="62">
        <f>X48-T48</f>
        <v>0</v>
      </c>
      <c r="V48" s="64" t="s">
        <v>53</v>
      </c>
      <c r="W48" s="62"/>
      <c r="X48" s="67">
        <v>0</v>
      </c>
      <c r="Y48" s="7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46"/>
    </row>
    <row r="49" spans="1:25" ht="12.75">
      <c r="A49" s="45"/>
      <c r="B49" s="45"/>
      <c r="C49" s="45"/>
      <c r="D49" s="70">
        <f>SUM(D11:D48)</f>
        <v>683</v>
      </c>
      <c r="E49" s="70">
        <f>SUM(E11:E48)</f>
        <v>2</v>
      </c>
      <c r="F49" s="70">
        <f>SUM(F11:F48)</f>
        <v>19</v>
      </c>
      <c r="G49" s="70">
        <f>SUM(G11:G48)</f>
        <v>0</v>
      </c>
      <c r="H49" s="70">
        <f>SUM(H11:H48)</f>
        <v>12</v>
      </c>
      <c r="I49" s="70">
        <f>SUM(I11:I48)</f>
        <v>33</v>
      </c>
      <c r="J49" s="70">
        <f>SUM(J11:J48)</f>
        <v>9.750000000000004</v>
      </c>
      <c r="K49" s="70">
        <f>SUM(K11:K48)</f>
        <v>185.25000000000003</v>
      </c>
      <c r="L49" s="70">
        <f>SUM(L11:L48)</f>
        <v>0</v>
      </c>
      <c r="M49" s="70">
        <f>SUM(M11:M48)</f>
        <v>0</v>
      </c>
      <c r="N49" s="70">
        <f>SUM(N11:N48)</f>
        <v>195.00000000000003</v>
      </c>
      <c r="O49" s="70">
        <f>SUM(O11:O48)</f>
        <v>9.750000000000004</v>
      </c>
      <c r="P49" s="70">
        <f>SUM(P11:P48)</f>
        <v>185.25000000000003</v>
      </c>
      <c r="Q49" s="70">
        <f>SUM(Q11:Q48)</f>
        <v>0</v>
      </c>
      <c r="R49" s="70">
        <f>SUM(R11:R48)</f>
        <v>0</v>
      </c>
      <c r="S49" s="70">
        <f>SUM(S11:S48)</f>
        <v>195.00000000000003</v>
      </c>
      <c r="T49" s="70">
        <f>SUM(T11:T48)</f>
        <v>13</v>
      </c>
      <c r="U49" s="70">
        <f>SUM(U11:U48)</f>
        <v>247.00000000000003</v>
      </c>
      <c r="V49" s="70">
        <f>SUM(V11:V48)</f>
        <v>0</v>
      </c>
      <c r="W49" s="70">
        <f>SUM(W11:W48)</f>
        <v>0</v>
      </c>
      <c r="X49" s="70">
        <f>SUM(X11:X48)</f>
        <v>260.00000000000006</v>
      </c>
      <c r="Y49" s="73">
        <f>SUM(X49,S49,N49,I49)</f>
        <v>683.0000000000001</v>
      </c>
    </row>
  </sheetData>
  <sheetProtection selectLockedCells="1" selectUnlockedCells="1"/>
  <mergeCells count="18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D19">
      <selection activeCell="U47" sqref="U47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8.421875" style="1" customWidth="1"/>
    <col min="26" max="16384" width="9.140625" style="1" customWidth="1"/>
  </cols>
  <sheetData>
    <row r="1" spans="1:25" ht="18.7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4" s="43" customFormat="1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2"/>
      <c r="AA2" s="42"/>
      <c r="AB2" s="42"/>
      <c r="AC2" s="42"/>
      <c r="AD2" s="42"/>
      <c r="AE2" s="42"/>
      <c r="AF2" s="42"/>
      <c r="AG2" s="42"/>
      <c r="AH2" s="42"/>
    </row>
    <row r="3" spans="1:34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2"/>
      <c r="AA3" s="12"/>
      <c r="AB3" s="12"/>
      <c r="AC3" s="12"/>
      <c r="AD3" s="12"/>
      <c r="AE3" s="12"/>
      <c r="AF3" s="12"/>
      <c r="AG3" s="12"/>
      <c r="AH3" s="12"/>
    </row>
    <row r="4" spans="1:34" s="45" customFormat="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2"/>
      <c r="AA4" s="12"/>
      <c r="AB4" s="12"/>
      <c r="AC4" s="12"/>
      <c r="AD4" s="12"/>
      <c r="AE4" s="12"/>
      <c r="AF4" s="12"/>
      <c r="AG4" s="12"/>
      <c r="AH4" s="12"/>
    </row>
    <row r="5" spans="1:34" s="45" customFormat="1" ht="26.25" customHeigh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 t="s">
        <v>39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2"/>
      <c r="AA5" s="12"/>
      <c r="AB5" s="12"/>
      <c r="AC5" s="12"/>
      <c r="AD5" s="12"/>
      <c r="AE5" s="12"/>
      <c r="AF5" s="12"/>
      <c r="AG5" s="12"/>
      <c r="AH5" s="12"/>
    </row>
    <row r="6" spans="1:34" s="45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2"/>
      <c r="AA6" s="12"/>
      <c r="AB6" s="12"/>
      <c r="AC6" s="12"/>
      <c r="AD6" s="12"/>
      <c r="AE6" s="12"/>
      <c r="AF6" s="12"/>
      <c r="AG6" s="12"/>
      <c r="AH6" s="12"/>
    </row>
    <row r="7" spans="1:34" s="45" customFormat="1" ht="48" customHeight="1">
      <c r="A7" s="48" t="s">
        <v>5</v>
      </c>
      <c r="B7" s="48" t="s">
        <v>6</v>
      </c>
      <c r="C7" s="48" t="s">
        <v>40</v>
      </c>
      <c r="D7" s="48" t="s">
        <v>41</v>
      </c>
      <c r="E7" s="49" t="s">
        <v>42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2"/>
      <c r="AA7" s="12"/>
      <c r="AB7" s="12"/>
      <c r="AC7" s="12"/>
      <c r="AD7" s="12"/>
      <c r="AE7" s="12"/>
      <c r="AF7" s="12"/>
      <c r="AG7" s="12"/>
      <c r="AH7" s="12"/>
    </row>
    <row r="8" spans="1:35" s="45" customFormat="1" ht="12.75" customHeight="1">
      <c r="A8" s="48"/>
      <c r="B8" s="48"/>
      <c r="C8" s="48"/>
      <c r="D8" s="48"/>
      <c r="E8" s="50">
        <v>41334</v>
      </c>
      <c r="F8" s="50"/>
      <c r="G8" s="50"/>
      <c r="H8" s="50"/>
      <c r="I8" s="50"/>
      <c r="J8" s="50">
        <v>41699</v>
      </c>
      <c r="K8" s="50"/>
      <c r="L8" s="50"/>
      <c r="M8" s="50"/>
      <c r="N8" s="50"/>
      <c r="O8" s="50">
        <v>42064</v>
      </c>
      <c r="P8" s="50"/>
      <c r="Q8" s="50"/>
      <c r="R8" s="50"/>
      <c r="S8" s="50"/>
      <c r="T8" s="51" t="s">
        <v>43</v>
      </c>
      <c r="U8" s="51"/>
      <c r="V8" s="51"/>
      <c r="W8" s="51"/>
      <c r="X8" s="51"/>
      <c r="Y8" s="69"/>
      <c r="Z8" s="12"/>
      <c r="AA8" s="74"/>
      <c r="AB8" s="74"/>
      <c r="AC8" s="74"/>
      <c r="AD8" s="75"/>
      <c r="AE8" s="75"/>
      <c r="AF8" s="75"/>
      <c r="AG8" s="75"/>
      <c r="AH8" s="76"/>
      <c r="AI8" s="77"/>
    </row>
    <row r="9" spans="1:35" s="45" customFormat="1" ht="15" customHeight="1">
      <c r="A9" s="48"/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69"/>
      <c r="Z9" s="12"/>
      <c r="AA9" s="78"/>
      <c r="AB9" s="79"/>
      <c r="AC9" s="80"/>
      <c r="AD9" s="81"/>
      <c r="AE9" s="81"/>
      <c r="AF9" s="81"/>
      <c r="AG9" s="82"/>
      <c r="AH9" s="83"/>
      <c r="AI9" s="83"/>
    </row>
    <row r="10" spans="1:35" s="45" customFormat="1" ht="66.75" customHeight="1">
      <c r="A10" s="48"/>
      <c r="B10" s="48"/>
      <c r="C10" s="48"/>
      <c r="D10" s="48"/>
      <c r="E10" s="53" t="s">
        <v>10</v>
      </c>
      <c r="F10" s="54" t="s">
        <v>44</v>
      </c>
      <c r="G10" s="55" t="s">
        <v>45</v>
      </c>
      <c r="H10" s="53" t="s">
        <v>46</v>
      </c>
      <c r="I10" s="56" t="s">
        <v>47</v>
      </c>
      <c r="J10" s="53" t="s">
        <v>10</v>
      </c>
      <c r="K10" s="54" t="s">
        <v>44</v>
      </c>
      <c r="L10" s="55" t="s">
        <v>45</v>
      </c>
      <c r="M10" s="53" t="s">
        <v>46</v>
      </c>
      <c r="N10" s="56" t="s">
        <v>48</v>
      </c>
      <c r="O10" s="53" t="s">
        <v>10</v>
      </c>
      <c r="P10" s="54" t="s">
        <v>49</v>
      </c>
      <c r="Q10" s="55" t="s">
        <v>45</v>
      </c>
      <c r="R10" s="57" t="s">
        <v>46</v>
      </c>
      <c r="S10" s="56" t="s">
        <v>50</v>
      </c>
      <c r="T10" s="54" t="s">
        <v>10</v>
      </c>
      <c r="U10" s="53" t="s">
        <v>49</v>
      </c>
      <c r="V10" s="55" t="s">
        <v>45</v>
      </c>
      <c r="W10" s="53" t="s">
        <v>46</v>
      </c>
      <c r="X10" s="58" t="s">
        <v>51</v>
      </c>
      <c r="Y10" s="59" t="s">
        <v>34</v>
      </c>
      <c r="Z10" s="12"/>
      <c r="AA10" s="68"/>
      <c r="AB10" s="68"/>
      <c r="AC10" s="68"/>
      <c r="AD10" s="68"/>
      <c r="AE10" s="68"/>
      <c r="AF10" s="68"/>
      <c r="AG10" s="68"/>
      <c r="AH10" s="68"/>
      <c r="AI10" s="46"/>
    </row>
    <row r="11" spans="1:34" s="46" customFormat="1" ht="12.75">
      <c r="A11" s="60">
        <v>1</v>
      </c>
      <c r="B11" s="60" t="s">
        <v>18</v>
      </c>
      <c r="C11" s="61" t="s">
        <v>52</v>
      </c>
      <c r="D11" s="60">
        <f>50+18</f>
        <v>68</v>
      </c>
      <c r="E11" s="62">
        <v>1</v>
      </c>
      <c r="F11" s="63">
        <v>17</v>
      </c>
      <c r="G11" s="64" t="s">
        <v>53</v>
      </c>
      <c r="H11" s="62"/>
      <c r="I11" s="60">
        <v>18</v>
      </c>
      <c r="J11" s="62">
        <f>N11*0.05</f>
        <v>0.7500000000000001</v>
      </c>
      <c r="K11" s="63">
        <f>N11-J11</f>
        <v>14.250000000000002</v>
      </c>
      <c r="L11" s="64" t="s">
        <v>53</v>
      </c>
      <c r="M11" s="62"/>
      <c r="N11" s="62">
        <v>15.000000000000002</v>
      </c>
      <c r="O11" s="62">
        <f>S11*0.05</f>
        <v>0.7500000000000001</v>
      </c>
      <c r="P11" s="63">
        <f>S11-O11</f>
        <v>14.250000000000002</v>
      </c>
      <c r="Q11" s="64" t="s">
        <v>53</v>
      </c>
      <c r="R11" s="62"/>
      <c r="S11" s="62">
        <v>15.000000000000002</v>
      </c>
      <c r="T11" s="63">
        <f>X11*0.05</f>
        <v>1</v>
      </c>
      <c r="U11" s="62">
        <f>X11-T11</f>
        <v>19</v>
      </c>
      <c r="V11" s="64" t="s">
        <v>53</v>
      </c>
      <c r="W11" s="62"/>
      <c r="X11" s="67">
        <v>20</v>
      </c>
      <c r="Y11" s="62">
        <f>SUM(X11,S11,N11,I11)</f>
        <v>68</v>
      </c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5" s="45" customFormat="1" ht="12.75">
      <c r="A12" s="60">
        <v>2</v>
      </c>
      <c r="B12" s="69"/>
      <c r="C12" s="61" t="s">
        <v>54</v>
      </c>
      <c r="D12" s="69">
        <f>27+7</f>
        <v>34</v>
      </c>
      <c r="E12" s="62">
        <v>0</v>
      </c>
      <c r="F12" s="63">
        <v>7</v>
      </c>
      <c r="G12" s="64" t="s">
        <v>53</v>
      </c>
      <c r="H12" s="64"/>
      <c r="I12" s="69">
        <v>7</v>
      </c>
      <c r="J12" s="62">
        <f>N12*0.05</f>
        <v>0.4050000000000001</v>
      </c>
      <c r="K12" s="63">
        <f>N12-J12</f>
        <v>7.695000000000001</v>
      </c>
      <c r="L12" s="64" t="s">
        <v>53</v>
      </c>
      <c r="M12" s="64"/>
      <c r="N12" s="62">
        <v>8.100000000000001</v>
      </c>
      <c r="O12" s="62">
        <f>S12*0.05</f>
        <v>0.4050000000000001</v>
      </c>
      <c r="P12" s="63">
        <f>S12-O12</f>
        <v>7.695000000000001</v>
      </c>
      <c r="Q12" s="64" t="s">
        <v>53</v>
      </c>
      <c r="R12" s="62"/>
      <c r="S12" s="62">
        <v>8.100000000000001</v>
      </c>
      <c r="T12" s="63">
        <f>X12*0.05</f>
        <v>0.54</v>
      </c>
      <c r="U12" s="62">
        <f>X12-T12</f>
        <v>10.260000000000002</v>
      </c>
      <c r="V12" s="64" t="s">
        <v>53</v>
      </c>
      <c r="W12" s="62"/>
      <c r="X12" s="67">
        <v>10.8</v>
      </c>
      <c r="Y12" s="62">
        <f>SUM(X12,S12,N12,I12)</f>
        <v>34</v>
      </c>
      <c r="Z12" s="12"/>
      <c r="AA12" s="68"/>
      <c r="AB12" s="68"/>
      <c r="AC12" s="68"/>
      <c r="AD12" s="68"/>
      <c r="AE12" s="68"/>
      <c r="AF12" s="68"/>
      <c r="AG12" s="68"/>
      <c r="AH12" s="68"/>
      <c r="AI12" s="46"/>
    </row>
    <row r="13" spans="1:35" s="45" customFormat="1" ht="12.75">
      <c r="A13" s="60">
        <v>3</v>
      </c>
      <c r="B13" s="69"/>
      <c r="C13" s="61" t="s">
        <v>55</v>
      </c>
      <c r="D13" s="69">
        <v>75</v>
      </c>
      <c r="E13" s="62">
        <v>1</v>
      </c>
      <c r="F13" s="63">
        <v>17</v>
      </c>
      <c r="G13" s="64" t="s">
        <v>53</v>
      </c>
      <c r="H13" s="64"/>
      <c r="I13" s="69">
        <v>18</v>
      </c>
      <c r="J13" s="62">
        <f>N13*0.05</f>
        <v>0.8550000000000001</v>
      </c>
      <c r="K13" s="63">
        <f>N13-J13</f>
        <v>16.245</v>
      </c>
      <c r="L13" s="64" t="s">
        <v>53</v>
      </c>
      <c r="M13" s="64"/>
      <c r="N13" s="62">
        <v>17.1</v>
      </c>
      <c r="O13" s="62">
        <f>S13*0.05</f>
        <v>0.8550000000000001</v>
      </c>
      <c r="P13" s="63">
        <f>S13-O13</f>
        <v>16.245</v>
      </c>
      <c r="Q13" s="64" t="s">
        <v>53</v>
      </c>
      <c r="R13" s="62"/>
      <c r="S13" s="62">
        <v>17.1</v>
      </c>
      <c r="T13" s="63">
        <f>X13*0.05</f>
        <v>1.1400000000000001</v>
      </c>
      <c r="U13" s="62">
        <f>X13-T13</f>
        <v>21.66</v>
      </c>
      <c r="V13" s="64" t="s">
        <v>53</v>
      </c>
      <c r="W13" s="62"/>
      <c r="X13" s="67">
        <v>22.8</v>
      </c>
      <c r="Y13" s="62">
        <f>SUM(X13,S13,N13,I13)</f>
        <v>75</v>
      </c>
      <c r="Z13" s="12"/>
      <c r="AA13" s="68"/>
      <c r="AB13" s="68"/>
      <c r="AC13" s="68"/>
      <c r="AD13" s="68"/>
      <c r="AE13" s="68"/>
      <c r="AF13" s="68"/>
      <c r="AG13" s="68"/>
      <c r="AH13" s="68"/>
      <c r="AI13" s="46"/>
    </row>
    <row r="14" spans="1:35" s="45" customFormat="1" ht="12.75">
      <c r="A14" s="60">
        <v>4</v>
      </c>
      <c r="B14" s="69"/>
      <c r="C14" s="61" t="s">
        <v>56</v>
      </c>
      <c r="D14" s="69">
        <v>82</v>
      </c>
      <c r="E14" s="62">
        <v>1</v>
      </c>
      <c r="F14" s="63">
        <v>17</v>
      </c>
      <c r="G14" s="64" t="s">
        <v>53</v>
      </c>
      <c r="H14" s="64"/>
      <c r="I14" s="69">
        <v>18</v>
      </c>
      <c r="J14" s="62">
        <f>N14*0.05</f>
        <v>0.9600000000000002</v>
      </c>
      <c r="K14" s="63">
        <f>N14-J14</f>
        <v>18.240000000000002</v>
      </c>
      <c r="L14" s="64" t="s">
        <v>53</v>
      </c>
      <c r="M14" s="64"/>
      <c r="N14" s="62">
        <v>19.200000000000003</v>
      </c>
      <c r="O14" s="62">
        <f>S14*0.05</f>
        <v>0.9600000000000002</v>
      </c>
      <c r="P14" s="63">
        <f>S14-O14</f>
        <v>18.240000000000002</v>
      </c>
      <c r="Q14" s="64" t="s">
        <v>53</v>
      </c>
      <c r="R14" s="62"/>
      <c r="S14" s="62">
        <v>19.200000000000003</v>
      </c>
      <c r="T14" s="63">
        <f>X14*0.05</f>
        <v>1.2800000000000002</v>
      </c>
      <c r="U14" s="62">
        <f>X14-T14</f>
        <v>24.32</v>
      </c>
      <c r="V14" s="64" t="s">
        <v>53</v>
      </c>
      <c r="W14" s="62"/>
      <c r="X14" s="67">
        <v>25.6</v>
      </c>
      <c r="Y14" s="62">
        <f>SUM(X14,S14,N14,I14)</f>
        <v>82</v>
      </c>
      <c r="Z14" s="12"/>
      <c r="AA14" s="68"/>
      <c r="AB14" s="68"/>
      <c r="AC14" s="68"/>
      <c r="AD14" s="68"/>
      <c r="AE14" s="68"/>
      <c r="AF14" s="68"/>
      <c r="AG14" s="68"/>
      <c r="AH14" s="68"/>
      <c r="AI14" s="46"/>
    </row>
    <row r="15" spans="1:35" s="45" customFormat="1" ht="12.75">
      <c r="A15" s="60">
        <v>5</v>
      </c>
      <c r="B15" s="69"/>
      <c r="C15" s="61" t="s">
        <v>57</v>
      </c>
      <c r="D15" s="69">
        <v>36</v>
      </c>
      <c r="E15" s="62">
        <v>1</v>
      </c>
      <c r="F15" s="63">
        <v>17</v>
      </c>
      <c r="G15" s="64" t="s">
        <v>53</v>
      </c>
      <c r="H15" s="64"/>
      <c r="I15" s="69">
        <v>18</v>
      </c>
      <c r="J15" s="62">
        <f>N15*0.05</f>
        <v>0.27</v>
      </c>
      <c r="K15" s="63">
        <f>N15-J15</f>
        <v>5.130000000000001</v>
      </c>
      <c r="L15" s="64" t="s">
        <v>53</v>
      </c>
      <c r="M15" s="64"/>
      <c r="N15" s="62">
        <v>5.4</v>
      </c>
      <c r="O15" s="62">
        <f>S15*0.05</f>
        <v>0.27</v>
      </c>
      <c r="P15" s="63">
        <f>S15-O15</f>
        <v>5.130000000000001</v>
      </c>
      <c r="Q15" s="64" t="s">
        <v>53</v>
      </c>
      <c r="R15" s="62"/>
      <c r="S15" s="62">
        <v>5.4</v>
      </c>
      <c r="T15" s="63">
        <f>X15*0.05</f>
        <v>0.36000000000000004</v>
      </c>
      <c r="U15" s="62">
        <f>X15-T15</f>
        <v>6.84</v>
      </c>
      <c r="V15" s="64" t="s">
        <v>53</v>
      </c>
      <c r="W15" s="62"/>
      <c r="X15" s="67">
        <v>7.2</v>
      </c>
      <c r="Y15" s="62">
        <f>SUM(X15,S15,N15,I15)</f>
        <v>36</v>
      </c>
      <c r="Z15" s="12"/>
      <c r="AA15" s="68"/>
      <c r="AB15" s="68"/>
      <c r="AC15" s="68"/>
      <c r="AD15" s="68"/>
      <c r="AE15" s="68"/>
      <c r="AF15" s="68"/>
      <c r="AG15" s="68"/>
      <c r="AH15" s="68"/>
      <c r="AI15" s="46"/>
    </row>
    <row r="16" spans="1:35" s="45" customFormat="1" ht="12.75">
      <c r="A16" s="60">
        <v>6</v>
      </c>
      <c r="B16" s="69"/>
      <c r="C16" s="61" t="s">
        <v>58</v>
      </c>
      <c r="D16" s="69">
        <v>24</v>
      </c>
      <c r="E16" s="62">
        <v>0</v>
      </c>
      <c r="F16" s="63">
        <v>7</v>
      </c>
      <c r="G16" s="64" t="s">
        <v>53</v>
      </c>
      <c r="H16" s="64"/>
      <c r="I16" s="69">
        <v>7</v>
      </c>
      <c r="J16" s="62">
        <f>N16*0.05</f>
        <v>0.25500000000000006</v>
      </c>
      <c r="K16" s="63">
        <f>N16-J16</f>
        <v>4.845000000000001</v>
      </c>
      <c r="L16" s="64" t="s">
        <v>53</v>
      </c>
      <c r="M16" s="64"/>
      <c r="N16" s="62">
        <v>5.1000000000000005</v>
      </c>
      <c r="O16" s="62">
        <f>S16*0.05</f>
        <v>0.25500000000000006</v>
      </c>
      <c r="P16" s="63">
        <f>S16-O16</f>
        <v>4.845000000000001</v>
      </c>
      <c r="Q16" s="64" t="s">
        <v>53</v>
      </c>
      <c r="R16" s="62"/>
      <c r="S16" s="62">
        <v>5.1000000000000005</v>
      </c>
      <c r="T16" s="63">
        <f>X16*0.05</f>
        <v>0.3400000000000001</v>
      </c>
      <c r="U16" s="62">
        <f>X16-T16</f>
        <v>6.460000000000001</v>
      </c>
      <c r="V16" s="64" t="s">
        <v>53</v>
      </c>
      <c r="W16" s="62"/>
      <c r="X16" s="67">
        <v>6.800000000000001</v>
      </c>
      <c r="Y16" s="62">
        <f>SUM(X16,S16,N16,I16)</f>
        <v>24</v>
      </c>
      <c r="Z16" s="12"/>
      <c r="AA16" s="68"/>
      <c r="AB16" s="68"/>
      <c r="AC16" s="68"/>
      <c r="AD16" s="68"/>
      <c r="AE16" s="68"/>
      <c r="AF16" s="68"/>
      <c r="AG16" s="68"/>
      <c r="AH16" s="68"/>
      <c r="AI16" s="46"/>
    </row>
    <row r="17" spans="1:35" s="45" customFormat="1" ht="12.75">
      <c r="A17" s="60">
        <v>7</v>
      </c>
      <c r="B17" s="69"/>
      <c r="C17" s="61" t="s">
        <v>59</v>
      </c>
      <c r="D17" s="69">
        <v>86</v>
      </c>
      <c r="E17" s="62">
        <v>1</v>
      </c>
      <c r="F17" s="63">
        <v>17</v>
      </c>
      <c r="G17" s="64" t="s">
        <v>53</v>
      </c>
      <c r="H17" s="64"/>
      <c r="I17" s="69">
        <v>18</v>
      </c>
      <c r="J17" s="62">
        <f>N17*0.05</f>
        <v>1.0200000000000002</v>
      </c>
      <c r="K17" s="63">
        <f>N17-J17</f>
        <v>19.380000000000003</v>
      </c>
      <c r="L17" s="64" t="s">
        <v>53</v>
      </c>
      <c r="M17" s="64"/>
      <c r="N17" s="62">
        <v>20.400000000000002</v>
      </c>
      <c r="O17" s="62">
        <f>S17*0.05</f>
        <v>1.0200000000000002</v>
      </c>
      <c r="P17" s="63">
        <f>S17-O17</f>
        <v>19.380000000000003</v>
      </c>
      <c r="Q17" s="64" t="s">
        <v>53</v>
      </c>
      <c r="R17" s="62"/>
      <c r="S17" s="62">
        <v>20.400000000000002</v>
      </c>
      <c r="T17" s="63">
        <f>X17*0.05</f>
        <v>1.3600000000000003</v>
      </c>
      <c r="U17" s="62">
        <f>X17-T17</f>
        <v>25.840000000000003</v>
      </c>
      <c r="V17" s="64" t="s">
        <v>53</v>
      </c>
      <c r="W17" s="62"/>
      <c r="X17" s="67">
        <v>27.200000000000003</v>
      </c>
      <c r="Y17" s="62">
        <f>SUM(X17,S17,N17,I17)</f>
        <v>86</v>
      </c>
      <c r="Z17" s="12"/>
      <c r="AA17" s="68"/>
      <c r="AB17" s="68"/>
      <c r="AC17" s="68"/>
      <c r="AD17" s="68"/>
      <c r="AE17" s="68"/>
      <c r="AF17" s="68"/>
      <c r="AG17" s="68"/>
      <c r="AH17" s="68"/>
      <c r="AI17" s="46"/>
    </row>
    <row r="18" spans="1:35" s="45" customFormat="1" ht="12.75">
      <c r="A18" s="60">
        <v>8</v>
      </c>
      <c r="B18" s="69"/>
      <c r="C18" s="61" t="s">
        <v>60</v>
      </c>
      <c r="D18" s="69">
        <v>22</v>
      </c>
      <c r="E18" s="62">
        <v>0</v>
      </c>
      <c r="F18" s="63">
        <v>7</v>
      </c>
      <c r="G18" s="64" t="s">
        <v>53</v>
      </c>
      <c r="H18" s="64"/>
      <c r="I18" s="69">
        <v>7</v>
      </c>
      <c r="J18" s="62">
        <f>N18*0.05</f>
        <v>0.22500000000000006</v>
      </c>
      <c r="K18" s="63">
        <f>N18-J18</f>
        <v>4.275000000000001</v>
      </c>
      <c r="L18" s="64" t="s">
        <v>53</v>
      </c>
      <c r="M18" s="64"/>
      <c r="N18" s="62">
        <v>4.500000000000001</v>
      </c>
      <c r="O18" s="62">
        <f>S18*0.05</f>
        <v>0.22500000000000006</v>
      </c>
      <c r="P18" s="63">
        <f>S18-O18</f>
        <v>4.275000000000001</v>
      </c>
      <c r="Q18" s="64" t="s">
        <v>53</v>
      </c>
      <c r="R18" s="62"/>
      <c r="S18" s="62">
        <v>4.500000000000001</v>
      </c>
      <c r="T18" s="63">
        <f>X18*0.05</f>
        <v>0.30000000000000004</v>
      </c>
      <c r="U18" s="62">
        <f>X18-T18</f>
        <v>5.7</v>
      </c>
      <c r="V18" s="64" t="s">
        <v>53</v>
      </c>
      <c r="W18" s="62"/>
      <c r="X18" s="67">
        <v>6</v>
      </c>
      <c r="Y18" s="62">
        <f>SUM(X18,S18,N18,I18)</f>
        <v>22</v>
      </c>
      <c r="Z18" s="12"/>
      <c r="AA18" s="68"/>
      <c r="AB18" s="68"/>
      <c r="AC18" s="68"/>
      <c r="AD18" s="68"/>
      <c r="AE18" s="68"/>
      <c r="AF18" s="68"/>
      <c r="AG18" s="68"/>
      <c r="AH18" s="68"/>
      <c r="AI18" s="46"/>
    </row>
    <row r="19" spans="1:35" s="45" customFormat="1" ht="12.75">
      <c r="A19" s="60">
        <v>9</v>
      </c>
      <c r="B19" s="69"/>
      <c r="C19" s="61" t="s">
        <v>61</v>
      </c>
      <c r="D19" s="69">
        <v>37</v>
      </c>
      <c r="E19" s="62">
        <v>0</v>
      </c>
      <c r="F19" s="63">
        <v>7</v>
      </c>
      <c r="G19" s="64" t="s">
        <v>53</v>
      </c>
      <c r="H19" s="64"/>
      <c r="I19" s="69">
        <v>7</v>
      </c>
      <c r="J19" s="62">
        <f>N19*0.05</f>
        <v>0.4500000000000001</v>
      </c>
      <c r="K19" s="63">
        <f>N19-J19</f>
        <v>8.550000000000002</v>
      </c>
      <c r="L19" s="64" t="s">
        <v>53</v>
      </c>
      <c r="M19" s="64"/>
      <c r="N19" s="62">
        <v>9.000000000000002</v>
      </c>
      <c r="O19" s="62">
        <f>S19*0.05</f>
        <v>0.4500000000000001</v>
      </c>
      <c r="P19" s="63">
        <f>S19-O19</f>
        <v>8.550000000000002</v>
      </c>
      <c r="Q19" s="64" t="s">
        <v>53</v>
      </c>
      <c r="R19" s="62"/>
      <c r="S19" s="62">
        <v>9.000000000000002</v>
      </c>
      <c r="T19" s="63">
        <f>X19*0.05</f>
        <v>0.6000000000000001</v>
      </c>
      <c r="U19" s="62">
        <f>X19-T19</f>
        <v>11.4</v>
      </c>
      <c r="V19" s="64" t="s">
        <v>53</v>
      </c>
      <c r="W19" s="62"/>
      <c r="X19" s="67">
        <v>12</v>
      </c>
      <c r="Y19" s="62">
        <f>SUM(X19,S19,N19,I19)</f>
        <v>37</v>
      </c>
      <c r="Z19" s="12"/>
      <c r="AA19" s="68"/>
      <c r="AB19" s="68"/>
      <c r="AC19" s="68"/>
      <c r="AD19" s="68"/>
      <c r="AE19" s="68"/>
      <c r="AF19" s="68"/>
      <c r="AG19" s="68"/>
      <c r="AH19" s="68"/>
      <c r="AI19" s="46"/>
    </row>
    <row r="20" spans="1:35" s="45" customFormat="1" ht="12.75">
      <c r="A20" s="60">
        <v>10</v>
      </c>
      <c r="B20" s="69"/>
      <c r="C20" s="61" t="s">
        <v>62</v>
      </c>
      <c r="D20" s="69">
        <v>20</v>
      </c>
      <c r="E20" s="62">
        <v>0</v>
      </c>
      <c r="F20" s="63">
        <v>7</v>
      </c>
      <c r="G20" s="64" t="s">
        <v>53</v>
      </c>
      <c r="H20" s="64"/>
      <c r="I20" s="69">
        <v>7</v>
      </c>
      <c r="J20" s="62">
        <f>N20*0.05</f>
        <v>0.19500000000000003</v>
      </c>
      <c r="K20" s="63">
        <f>N20-J20</f>
        <v>3.7050000000000005</v>
      </c>
      <c r="L20" s="64" t="s">
        <v>53</v>
      </c>
      <c r="M20" s="64"/>
      <c r="N20" s="62">
        <v>3.9000000000000004</v>
      </c>
      <c r="O20" s="62">
        <f>S20*0.05</f>
        <v>0.19500000000000003</v>
      </c>
      <c r="P20" s="63">
        <f>S20-O20</f>
        <v>3.7050000000000005</v>
      </c>
      <c r="Q20" s="64" t="s">
        <v>53</v>
      </c>
      <c r="R20" s="62"/>
      <c r="S20" s="62">
        <v>3.9000000000000004</v>
      </c>
      <c r="T20" s="63">
        <f>X20*0.05</f>
        <v>0.26</v>
      </c>
      <c r="U20" s="62">
        <f>X20-T20</f>
        <v>4.94</v>
      </c>
      <c r="V20" s="64" t="s">
        <v>53</v>
      </c>
      <c r="W20" s="62"/>
      <c r="X20" s="67">
        <v>5.2</v>
      </c>
      <c r="Y20" s="62">
        <f>SUM(X20,S20,N20,I20)</f>
        <v>20</v>
      </c>
      <c r="Z20" s="12"/>
      <c r="AA20" s="68"/>
      <c r="AB20" s="68"/>
      <c r="AC20" s="68"/>
      <c r="AD20" s="68"/>
      <c r="AE20" s="68"/>
      <c r="AF20" s="68"/>
      <c r="AG20" s="68"/>
      <c r="AH20" s="68"/>
      <c r="AI20" s="46"/>
    </row>
    <row r="21" spans="1:35" s="45" customFormat="1" ht="12.75">
      <c r="A21" s="60">
        <v>11</v>
      </c>
      <c r="B21" s="69"/>
      <c r="C21" s="61" t="s">
        <v>63</v>
      </c>
      <c r="D21" s="69">
        <v>17</v>
      </c>
      <c r="E21" s="62">
        <v>0</v>
      </c>
      <c r="F21" s="63">
        <v>7</v>
      </c>
      <c r="G21" s="64" t="s">
        <v>53</v>
      </c>
      <c r="H21" s="64"/>
      <c r="I21" s="69">
        <v>7</v>
      </c>
      <c r="J21" s="62">
        <f>N21*0.05</f>
        <v>0.15000000000000002</v>
      </c>
      <c r="K21" s="63">
        <f>N21-J21</f>
        <v>2.8500000000000005</v>
      </c>
      <c r="L21" s="64" t="s">
        <v>53</v>
      </c>
      <c r="M21" s="64"/>
      <c r="N21" s="62">
        <v>3.0000000000000004</v>
      </c>
      <c r="O21" s="62">
        <f>S21*0.05</f>
        <v>0.15000000000000002</v>
      </c>
      <c r="P21" s="63">
        <f>S21-O21</f>
        <v>2.8500000000000005</v>
      </c>
      <c r="Q21" s="64" t="s">
        <v>53</v>
      </c>
      <c r="R21" s="62"/>
      <c r="S21" s="62">
        <v>3.0000000000000004</v>
      </c>
      <c r="T21" s="63">
        <f>X21*0.05</f>
        <v>0.2</v>
      </c>
      <c r="U21" s="62">
        <f>X21-T21</f>
        <v>3.8</v>
      </c>
      <c r="V21" s="64" t="s">
        <v>53</v>
      </c>
      <c r="W21" s="62"/>
      <c r="X21" s="67">
        <v>4</v>
      </c>
      <c r="Y21" s="62">
        <f>SUM(X21,S21,N21,I21)</f>
        <v>17</v>
      </c>
      <c r="Z21" s="12"/>
      <c r="AA21" s="68"/>
      <c r="AB21" s="68"/>
      <c r="AC21" s="68"/>
      <c r="AD21" s="68"/>
      <c r="AE21" s="68"/>
      <c r="AF21" s="68"/>
      <c r="AG21" s="68"/>
      <c r="AH21" s="68"/>
      <c r="AI21" s="46"/>
    </row>
    <row r="22" spans="1:35" ht="12.75">
      <c r="A22" s="60">
        <v>12</v>
      </c>
      <c r="B22" s="33"/>
      <c r="C22" s="61" t="s">
        <v>64</v>
      </c>
      <c r="D22" s="33">
        <v>39</v>
      </c>
      <c r="E22" s="62">
        <v>0</v>
      </c>
      <c r="F22" s="63">
        <v>7</v>
      </c>
      <c r="G22" s="64" t="s">
        <v>53</v>
      </c>
      <c r="H22" s="70"/>
      <c r="I22" s="33">
        <v>7</v>
      </c>
      <c r="J22" s="62">
        <f>N22*0.05</f>
        <v>0.4800000000000001</v>
      </c>
      <c r="K22" s="63">
        <f>N22-J22</f>
        <v>9.120000000000001</v>
      </c>
      <c r="L22" s="64" t="s">
        <v>53</v>
      </c>
      <c r="M22" s="70"/>
      <c r="N22" s="62">
        <v>9.600000000000001</v>
      </c>
      <c r="O22" s="62">
        <f>S22*0.05</f>
        <v>0.4800000000000001</v>
      </c>
      <c r="P22" s="63">
        <f>S22-O22</f>
        <v>9.120000000000001</v>
      </c>
      <c r="Q22" s="64" t="s">
        <v>53</v>
      </c>
      <c r="R22" s="62"/>
      <c r="S22" s="62">
        <v>9.600000000000001</v>
      </c>
      <c r="T22" s="63">
        <f>X22*0.05</f>
        <v>0.6400000000000001</v>
      </c>
      <c r="U22" s="62">
        <f>X22-T22</f>
        <v>12.16</v>
      </c>
      <c r="V22" s="64" t="s">
        <v>53</v>
      </c>
      <c r="W22" s="62"/>
      <c r="X22" s="67">
        <v>12.8</v>
      </c>
      <c r="Y22" s="62">
        <f>SUM(X22,S22,N22,I22)</f>
        <v>39</v>
      </c>
      <c r="AA22" s="68"/>
      <c r="AB22" s="68"/>
      <c r="AC22" s="68"/>
      <c r="AD22" s="68"/>
      <c r="AE22" s="68"/>
      <c r="AF22" s="68"/>
      <c r="AG22" s="68"/>
      <c r="AH22" s="68"/>
      <c r="AI22" s="46"/>
    </row>
    <row r="23" spans="1:35" ht="12.75">
      <c r="A23" s="60">
        <v>13</v>
      </c>
      <c r="B23" s="33"/>
      <c r="C23" s="61" t="s">
        <v>65</v>
      </c>
      <c r="D23" s="33">
        <v>45</v>
      </c>
      <c r="E23" s="62">
        <v>1</v>
      </c>
      <c r="F23" s="63">
        <v>17</v>
      </c>
      <c r="G23" s="64" t="s">
        <v>53</v>
      </c>
      <c r="H23" s="70"/>
      <c r="I23" s="33">
        <v>18</v>
      </c>
      <c r="J23" s="62">
        <f>N23*0.05</f>
        <v>0.4050000000000001</v>
      </c>
      <c r="K23" s="63">
        <f>N23-J23</f>
        <v>7.695000000000001</v>
      </c>
      <c r="L23" s="64" t="s">
        <v>53</v>
      </c>
      <c r="M23" s="70"/>
      <c r="N23" s="62">
        <v>8.100000000000001</v>
      </c>
      <c r="O23" s="62">
        <f>S23*0.05</f>
        <v>0.4050000000000001</v>
      </c>
      <c r="P23" s="63">
        <f>S23-O23</f>
        <v>7.695000000000001</v>
      </c>
      <c r="Q23" s="64" t="s">
        <v>53</v>
      </c>
      <c r="R23" s="62"/>
      <c r="S23" s="62">
        <v>8.100000000000001</v>
      </c>
      <c r="T23" s="63">
        <f>X23*0.05</f>
        <v>0.54</v>
      </c>
      <c r="U23" s="62">
        <f>X23-T23</f>
        <v>10.260000000000002</v>
      </c>
      <c r="V23" s="64" t="s">
        <v>53</v>
      </c>
      <c r="W23" s="62"/>
      <c r="X23" s="67">
        <v>10.8</v>
      </c>
      <c r="Y23" s="62">
        <f>SUM(X23,S23,N23,I23)</f>
        <v>45</v>
      </c>
      <c r="AA23" s="68"/>
      <c r="AB23" s="68"/>
      <c r="AC23" s="68"/>
      <c r="AD23" s="68"/>
      <c r="AE23" s="68"/>
      <c r="AF23" s="68"/>
      <c r="AG23" s="68"/>
      <c r="AH23" s="68"/>
      <c r="AI23" s="46"/>
    </row>
    <row r="24" spans="1:35" ht="12.75">
      <c r="A24" s="60">
        <v>14</v>
      </c>
      <c r="B24" s="33"/>
      <c r="C24" s="61" t="s">
        <v>66</v>
      </c>
      <c r="D24" s="33">
        <v>18</v>
      </c>
      <c r="E24" s="62">
        <v>0</v>
      </c>
      <c r="F24" s="63">
        <v>7</v>
      </c>
      <c r="G24" s="64" t="s">
        <v>53</v>
      </c>
      <c r="H24" s="70"/>
      <c r="I24" s="33">
        <v>7</v>
      </c>
      <c r="J24" s="62">
        <f>N24*0.05</f>
        <v>0.16500000000000004</v>
      </c>
      <c r="K24" s="63">
        <f>N24-J24</f>
        <v>3.1350000000000007</v>
      </c>
      <c r="L24" s="64" t="s">
        <v>53</v>
      </c>
      <c r="M24" s="70"/>
      <c r="N24" s="62">
        <v>3.3000000000000007</v>
      </c>
      <c r="O24" s="62">
        <f>S24*0.05</f>
        <v>0.16500000000000004</v>
      </c>
      <c r="P24" s="63">
        <f>S24-O24</f>
        <v>3.1350000000000007</v>
      </c>
      <c r="Q24" s="64" t="s">
        <v>53</v>
      </c>
      <c r="R24" s="62"/>
      <c r="S24" s="62">
        <v>3.3000000000000007</v>
      </c>
      <c r="T24" s="63">
        <f>X24*0.05</f>
        <v>0.22000000000000003</v>
      </c>
      <c r="U24" s="62">
        <f>X24-T24</f>
        <v>4.180000000000001</v>
      </c>
      <c r="V24" s="64" t="s">
        <v>53</v>
      </c>
      <c r="W24" s="62"/>
      <c r="X24" s="67">
        <v>4.4</v>
      </c>
      <c r="Y24" s="62">
        <f>SUM(X24,S24,N24,I24)</f>
        <v>18</v>
      </c>
      <c r="AA24" s="68"/>
      <c r="AB24" s="68"/>
      <c r="AC24" s="68"/>
      <c r="AD24" s="68"/>
      <c r="AE24" s="68"/>
      <c r="AF24" s="68"/>
      <c r="AG24" s="68"/>
      <c r="AH24" s="68"/>
      <c r="AI24" s="46"/>
    </row>
    <row r="25" spans="1:35" ht="12.75">
      <c r="A25" s="60">
        <v>15</v>
      </c>
      <c r="B25" s="33"/>
      <c r="C25" s="61" t="s">
        <v>67</v>
      </c>
      <c r="D25" s="33">
        <v>52</v>
      </c>
      <c r="E25" s="62">
        <v>1</v>
      </c>
      <c r="F25" s="63">
        <v>19</v>
      </c>
      <c r="G25" s="64" t="s">
        <v>53</v>
      </c>
      <c r="H25" s="70"/>
      <c r="I25" s="33">
        <v>20</v>
      </c>
      <c r="J25" s="62">
        <f>N25*0.05</f>
        <v>0.4800000000000001</v>
      </c>
      <c r="K25" s="63">
        <f>N25-J25</f>
        <v>9.120000000000001</v>
      </c>
      <c r="L25" s="64" t="s">
        <v>53</v>
      </c>
      <c r="M25" s="70"/>
      <c r="N25" s="62">
        <v>9.600000000000001</v>
      </c>
      <c r="O25" s="62">
        <f>S25*0.05</f>
        <v>0.4800000000000001</v>
      </c>
      <c r="P25" s="63">
        <f>S25-O25</f>
        <v>9.120000000000001</v>
      </c>
      <c r="Q25" s="64" t="s">
        <v>53</v>
      </c>
      <c r="R25" s="62"/>
      <c r="S25" s="62">
        <v>9.600000000000001</v>
      </c>
      <c r="T25" s="63">
        <f>X25*0.05</f>
        <v>0.6400000000000001</v>
      </c>
      <c r="U25" s="62">
        <f>X25-T25</f>
        <v>12.16</v>
      </c>
      <c r="V25" s="64" t="s">
        <v>53</v>
      </c>
      <c r="W25" s="62"/>
      <c r="X25" s="67">
        <v>12.8</v>
      </c>
      <c r="Y25" s="62">
        <f>SUM(X25,S25,N25,I25)</f>
        <v>52</v>
      </c>
      <c r="AA25" s="68"/>
      <c r="AB25" s="68"/>
      <c r="AC25" s="68"/>
      <c r="AD25" s="68"/>
      <c r="AE25" s="68"/>
      <c r="AF25" s="68"/>
      <c r="AG25" s="68"/>
      <c r="AH25" s="68"/>
      <c r="AI25" s="46"/>
    </row>
    <row r="26" spans="1:35" ht="12.75">
      <c r="A26" s="60">
        <v>16</v>
      </c>
      <c r="B26" s="33"/>
      <c r="C26" s="61" t="s">
        <v>68</v>
      </c>
      <c r="D26" s="33">
        <v>150</v>
      </c>
      <c r="E26" s="62">
        <v>3</v>
      </c>
      <c r="F26" s="63">
        <v>51</v>
      </c>
      <c r="G26" s="64" t="s">
        <v>53</v>
      </c>
      <c r="H26" s="70"/>
      <c r="I26" s="33">
        <v>54</v>
      </c>
      <c r="J26" s="62">
        <f>N26*0.05</f>
        <v>1.4400000000000004</v>
      </c>
      <c r="K26" s="63">
        <f>N26-J26</f>
        <v>27.360000000000003</v>
      </c>
      <c r="L26" s="64" t="s">
        <v>53</v>
      </c>
      <c r="M26" s="70"/>
      <c r="N26" s="62">
        <v>28.800000000000004</v>
      </c>
      <c r="O26" s="62">
        <f>S26*0.05</f>
        <v>1.4400000000000004</v>
      </c>
      <c r="P26" s="63">
        <f>S26-O26</f>
        <v>27.360000000000003</v>
      </c>
      <c r="Q26" s="64" t="s">
        <v>53</v>
      </c>
      <c r="R26" s="62"/>
      <c r="S26" s="62">
        <v>28.800000000000004</v>
      </c>
      <c r="T26" s="63">
        <v>6</v>
      </c>
      <c r="U26" s="62">
        <v>32</v>
      </c>
      <c r="V26" s="64" t="s">
        <v>53</v>
      </c>
      <c r="W26" s="62"/>
      <c r="X26" s="67">
        <v>38.400000000000006</v>
      </c>
      <c r="Y26" s="62">
        <f>SUM(X26,S26,N26,I26)</f>
        <v>150</v>
      </c>
      <c r="AA26" s="68"/>
      <c r="AB26" s="68"/>
      <c r="AC26" s="68"/>
      <c r="AD26" s="68"/>
      <c r="AE26" s="68"/>
      <c r="AF26" s="68"/>
      <c r="AG26" s="68"/>
      <c r="AH26" s="68"/>
      <c r="AI26" s="46"/>
    </row>
    <row r="27" spans="1:35" ht="12.75">
      <c r="A27" s="60">
        <v>17</v>
      </c>
      <c r="B27" s="33"/>
      <c r="C27" s="61" t="s">
        <v>69</v>
      </c>
      <c r="D27" s="33">
        <v>31</v>
      </c>
      <c r="E27" s="62">
        <v>0</v>
      </c>
      <c r="F27" s="63">
        <v>7</v>
      </c>
      <c r="G27" s="64" t="s">
        <v>53</v>
      </c>
      <c r="H27" s="70"/>
      <c r="I27" s="33">
        <v>7</v>
      </c>
      <c r="J27" s="62">
        <f>N27*0.05</f>
        <v>0.3600000000000001</v>
      </c>
      <c r="K27" s="63">
        <f>N27-J27</f>
        <v>6.840000000000001</v>
      </c>
      <c r="L27" s="64" t="s">
        <v>53</v>
      </c>
      <c r="M27" s="70"/>
      <c r="N27" s="62">
        <v>7.200000000000001</v>
      </c>
      <c r="O27" s="62">
        <f>S27*0.05</f>
        <v>0.3600000000000001</v>
      </c>
      <c r="P27" s="63">
        <f>S27-O27</f>
        <v>6.840000000000001</v>
      </c>
      <c r="Q27" s="64" t="s">
        <v>53</v>
      </c>
      <c r="R27" s="62"/>
      <c r="S27" s="62">
        <v>7.200000000000001</v>
      </c>
      <c r="T27" s="63">
        <f>X27*0.05</f>
        <v>0.4800000000000001</v>
      </c>
      <c r="U27" s="62">
        <f>X27-T27</f>
        <v>9.120000000000001</v>
      </c>
      <c r="V27" s="64" t="s">
        <v>53</v>
      </c>
      <c r="W27" s="62"/>
      <c r="X27" s="67">
        <v>9.600000000000001</v>
      </c>
      <c r="Y27" s="62">
        <f>SUM(X27,S27,N27,I27)</f>
        <v>31.000000000000004</v>
      </c>
      <c r="AA27" s="68"/>
      <c r="AB27" s="68"/>
      <c r="AC27" s="68"/>
      <c r="AD27" s="68"/>
      <c r="AE27" s="68"/>
      <c r="AF27" s="68"/>
      <c r="AG27" s="68"/>
      <c r="AH27" s="68"/>
      <c r="AI27" s="46"/>
    </row>
    <row r="28" spans="1:35" ht="12.75">
      <c r="A28" s="60">
        <v>18</v>
      </c>
      <c r="B28" s="33"/>
      <c r="C28" s="61" t="s">
        <v>70</v>
      </c>
      <c r="D28" s="33">
        <v>45</v>
      </c>
      <c r="E28" s="62">
        <v>1</v>
      </c>
      <c r="F28" s="63">
        <v>14</v>
      </c>
      <c r="G28" s="64" t="s">
        <v>53</v>
      </c>
      <c r="H28" s="70"/>
      <c r="I28" s="33">
        <v>15</v>
      </c>
      <c r="J28" s="62">
        <f>N28*0.05</f>
        <v>0.4500000000000001</v>
      </c>
      <c r="K28" s="63">
        <f>N28-J28</f>
        <v>8.550000000000002</v>
      </c>
      <c r="L28" s="64" t="s">
        <v>53</v>
      </c>
      <c r="M28" s="70"/>
      <c r="N28" s="62">
        <v>9.000000000000002</v>
      </c>
      <c r="O28" s="62">
        <f>S28*0.05</f>
        <v>0.4500000000000001</v>
      </c>
      <c r="P28" s="63">
        <f>S28-O28</f>
        <v>8.550000000000002</v>
      </c>
      <c r="Q28" s="64" t="s">
        <v>53</v>
      </c>
      <c r="R28" s="62"/>
      <c r="S28" s="62">
        <v>9.000000000000002</v>
      </c>
      <c r="T28" s="63">
        <f>X28*0.05</f>
        <v>0.6000000000000001</v>
      </c>
      <c r="U28" s="62">
        <f>X28-T28</f>
        <v>11.4</v>
      </c>
      <c r="V28" s="64" t="s">
        <v>53</v>
      </c>
      <c r="W28" s="62"/>
      <c r="X28" s="67">
        <v>12</v>
      </c>
      <c r="Y28" s="62">
        <f>SUM(X28,S28,N28,I28)</f>
        <v>45</v>
      </c>
      <c r="AA28" s="68"/>
      <c r="AB28" s="68"/>
      <c r="AC28" s="68"/>
      <c r="AD28" s="68"/>
      <c r="AE28" s="68"/>
      <c r="AF28" s="68"/>
      <c r="AG28" s="68"/>
      <c r="AH28" s="68"/>
      <c r="AI28" s="46"/>
    </row>
    <row r="29" spans="1:35" ht="12.75">
      <c r="A29" s="60">
        <v>19</v>
      </c>
      <c r="B29" s="33"/>
      <c r="C29" s="61" t="s">
        <v>71</v>
      </c>
      <c r="D29" s="33">
        <v>41</v>
      </c>
      <c r="E29" s="62">
        <v>0</v>
      </c>
      <c r="F29" s="63">
        <v>7</v>
      </c>
      <c r="G29" s="64" t="s">
        <v>53</v>
      </c>
      <c r="H29" s="70"/>
      <c r="I29" s="33">
        <v>7</v>
      </c>
      <c r="J29" s="62">
        <f>N29*0.05</f>
        <v>0.5100000000000001</v>
      </c>
      <c r="K29" s="63">
        <f>N29-J29</f>
        <v>9.690000000000001</v>
      </c>
      <c r="L29" s="64" t="s">
        <v>53</v>
      </c>
      <c r="M29" s="70"/>
      <c r="N29" s="62">
        <v>10.200000000000001</v>
      </c>
      <c r="O29" s="62">
        <f>S29*0.05</f>
        <v>0.5100000000000001</v>
      </c>
      <c r="P29" s="63">
        <f>S29-O29</f>
        <v>9.690000000000001</v>
      </c>
      <c r="Q29" s="64" t="s">
        <v>53</v>
      </c>
      <c r="R29" s="62"/>
      <c r="S29" s="62">
        <v>10.200000000000001</v>
      </c>
      <c r="T29" s="63">
        <f>X29*0.05</f>
        <v>0.6800000000000002</v>
      </c>
      <c r="U29" s="62">
        <f>X29-T29</f>
        <v>12.920000000000002</v>
      </c>
      <c r="V29" s="64" t="s">
        <v>53</v>
      </c>
      <c r="W29" s="62"/>
      <c r="X29" s="67">
        <v>13.600000000000001</v>
      </c>
      <c r="Y29" s="62">
        <f>SUM(X29,S29,N29,I29)</f>
        <v>41</v>
      </c>
      <c r="AA29" s="68"/>
      <c r="AB29" s="68"/>
      <c r="AC29" s="68"/>
      <c r="AD29" s="68"/>
      <c r="AE29" s="68"/>
      <c r="AF29" s="68"/>
      <c r="AG29" s="68"/>
      <c r="AH29" s="68"/>
      <c r="AI29" s="46"/>
    </row>
    <row r="30" spans="1:35" ht="12.75">
      <c r="A30" s="60">
        <v>20</v>
      </c>
      <c r="B30" s="33"/>
      <c r="C30" s="61" t="s">
        <v>72</v>
      </c>
      <c r="D30" s="33">
        <v>15</v>
      </c>
      <c r="E30" s="62">
        <v>1</v>
      </c>
      <c r="F30" s="63">
        <v>14</v>
      </c>
      <c r="G30" s="64" t="s">
        <v>53</v>
      </c>
      <c r="H30" s="70"/>
      <c r="I30" s="33">
        <v>15</v>
      </c>
      <c r="J30" s="62">
        <f>N30*0.05</f>
        <v>0</v>
      </c>
      <c r="K30" s="63">
        <f>N30-J30</f>
        <v>0</v>
      </c>
      <c r="L30" s="64" t="s">
        <v>53</v>
      </c>
      <c r="M30" s="70"/>
      <c r="N30" s="62">
        <v>0</v>
      </c>
      <c r="O30" s="62">
        <f>S30*0.05</f>
        <v>0</v>
      </c>
      <c r="P30" s="63">
        <f>S30-O30</f>
        <v>0</v>
      </c>
      <c r="Q30" s="64" t="s">
        <v>53</v>
      </c>
      <c r="R30" s="62"/>
      <c r="S30" s="62">
        <v>0</v>
      </c>
      <c r="T30" s="63">
        <f>X30*0.05</f>
        <v>0</v>
      </c>
      <c r="U30" s="62">
        <f>X30-T30</f>
        <v>0</v>
      </c>
      <c r="V30" s="64" t="s">
        <v>53</v>
      </c>
      <c r="W30" s="62"/>
      <c r="X30" s="67">
        <v>0</v>
      </c>
      <c r="Y30" s="62">
        <f>SUM(X30,S30,N30,I30)</f>
        <v>15</v>
      </c>
      <c r="AA30" s="68"/>
      <c r="AB30" s="68"/>
      <c r="AC30" s="68"/>
      <c r="AD30" s="68"/>
      <c r="AE30" s="68"/>
      <c r="AF30" s="68"/>
      <c r="AG30" s="68"/>
      <c r="AH30" s="68"/>
      <c r="AI30" s="46"/>
    </row>
    <row r="31" spans="1:35" ht="12.75">
      <c r="A31" s="60">
        <v>21</v>
      </c>
      <c r="B31" s="33"/>
      <c r="C31" s="61" t="s">
        <v>73</v>
      </c>
      <c r="D31" s="33">
        <v>44</v>
      </c>
      <c r="E31" s="62">
        <v>0</v>
      </c>
      <c r="F31" s="63">
        <v>7</v>
      </c>
      <c r="G31" s="64" t="s">
        <v>53</v>
      </c>
      <c r="H31" s="70"/>
      <c r="I31" s="33">
        <v>7</v>
      </c>
      <c r="J31" s="62">
        <f>N31*0.05</f>
        <v>0.555</v>
      </c>
      <c r="K31" s="63">
        <f>N31-J31</f>
        <v>10.545000000000002</v>
      </c>
      <c r="L31" s="64" t="s">
        <v>53</v>
      </c>
      <c r="M31" s="70"/>
      <c r="N31" s="62">
        <v>11.100000000000001</v>
      </c>
      <c r="O31" s="62">
        <f>S31*0.05</f>
        <v>0.555</v>
      </c>
      <c r="P31" s="63">
        <f>S31-O31</f>
        <v>10.545000000000002</v>
      </c>
      <c r="Q31" s="64" t="s">
        <v>53</v>
      </c>
      <c r="R31" s="62"/>
      <c r="S31" s="62">
        <v>11.100000000000001</v>
      </c>
      <c r="T31" s="63">
        <f>X31*0.05</f>
        <v>0.7400000000000001</v>
      </c>
      <c r="U31" s="62">
        <f>X31-T31</f>
        <v>14.06</v>
      </c>
      <c r="V31" s="64" t="s">
        <v>53</v>
      </c>
      <c r="W31" s="62"/>
      <c r="X31" s="67">
        <v>14.8</v>
      </c>
      <c r="Y31" s="62">
        <f>SUM(X31,S31,N31,I31)</f>
        <v>44</v>
      </c>
      <c r="AA31" s="68"/>
      <c r="AB31" s="68"/>
      <c r="AC31" s="68"/>
      <c r="AD31" s="68"/>
      <c r="AE31" s="68"/>
      <c r="AF31" s="68"/>
      <c r="AG31" s="68"/>
      <c r="AH31" s="68"/>
      <c r="AI31" s="46"/>
    </row>
    <row r="32" spans="1:35" ht="12.75">
      <c r="A32" s="60">
        <v>22</v>
      </c>
      <c r="B32" s="33"/>
      <c r="C32" s="61" t="s">
        <v>74</v>
      </c>
      <c r="D32" s="33">
        <v>50</v>
      </c>
      <c r="E32" s="62">
        <v>0</v>
      </c>
      <c r="F32" s="63">
        <v>7</v>
      </c>
      <c r="G32" s="64" t="s">
        <v>53</v>
      </c>
      <c r="H32" s="70"/>
      <c r="I32" s="33">
        <v>7</v>
      </c>
      <c r="J32" s="62">
        <f>N32*0.05</f>
        <v>0.6450000000000001</v>
      </c>
      <c r="K32" s="63">
        <f>N32-J32</f>
        <v>12.255000000000003</v>
      </c>
      <c r="L32" s="64" t="s">
        <v>53</v>
      </c>
      <c r="M32" s="70"/>
      <c r="N32" s="62">
        <v>12.900000000000002</v>
      </c>
      <c r="O32" s="62">
        <f>S32*0.05</f>
        <v>0.6450000000000001</v>
      </c>
      <c r="P32" s="63">
        <f>S32-O32</f>
        <v>12.255000000000003</v>
      </c>
      <c r="Q32" s="64" t="s">
        <v>53</v>
      </c>
      <c r="R32" s="62"/>
      <c r="S32" s="62">
        <v>12.900000000000002</v>
      </c>
      <c r="T32" s="63">
        <f>X32*0.05</f>
        <v>0.86</v>
      </c>
      <c r="U32" s="62">
        <f>X32-T32</f>
        <v>16.34</v>
      </c>
      <c r="V32" s="64" t="s">
        <v>53</v>
      </c>
      <c r="W32" s="62"/>
      <c r="X32" s="67">
        <v>17.2</v>
      </c>
      <c r="Y32" s="62">
        <f>SUM(X32,S32,N32,I32)</f>
        <v>50</v>
      </c>
      <c r="AA32" s="68"/>
      <c r="AB32" s="68"/>
      <c r="AC32" s="68"/>
      <c r="AD32" s="68"/>
      <c r="AE32" s="68"/>
      <c r="AF32" s="68"/>
      <c r="AG32" s="68"/>
      <c r="AH32" s="68"/>
      <c r="AI32" s="46"/>
    </row>
    <row r="33" spans="1:35" ht="12.75">
      <c r="A33" s="60">
        <v>23</v>
      </c>
      <c r="B33" s="33"/>
      <c r="C33" s="61" t="s">
        <v>75</v>
      </c>
      <c r="D33" s="33">
        <v>34</v>
      </c>
      <c r="E33" s="62">
        <v>0</v>
      </c>
      <c r="F33" s="63">
        <v>7</v>
      </c>
      <c r="G33" s="64" t="s">
        <v>53</v>
      </c>
      <c r="H33" s="70"/>
      <c r="I33" s="33">
        <v>7</v>
      </c>
      <c r="J33" s="62">
        <f>N33*0.05</f>
        <v>0.4050000000000001</v>
      </c>
      <c r="K33" s="63">
        <f>N33-J33</f>
        <v>7.695000000000001</v>
      </c>
      <c r="L33" s="64" t="s">
        <v>53</v>
      </c>
      <c r="M33" s="70"/>
      <c r="N33" s="62">
        <v>8.100000000000001</v>
      </c>
      <c r="O33" s="62">
        <f>S33*0.05</f>
        <v>0.4050000000000001</v>
      </c>
      <c r="P33" s="63">
        <f>S33-O33</f>
        <v>7.695000000000001</v>
      </c>
      <c r="Q33" s="64" t="s">
        <v>53</v>
      </c>
      <c r="R33" s="62"/>
      <c r="S33" s="62">
        <v>8.100000000000001</v>
      </c>
      <c r="T33" s="63">
        <f>X33*0.05</f>
        <v>0.54</v>
      </c>
      <c r="U33" s="62">
        <f>X33-T33</f>
        <v>10.260000000000002</v>
      </c>
      <c r="V33" s="64" t="s">
        <v>53</v>
      </c>
      <c r="W33" s="62"/>
      <c r="X33" s="67">
        <v>10.8</v>
      </c>
      <c r="Y33" s="62">
        <f>SUM(X33,S33,N33,I33)</f>
        <v>34</v>
      </c>
      <c r="AA33" s="68"/>
      <c r="AB33" s="68"/>
      <c r="AC33" s="68"/>
      <c r="AD33" s="68"/>
      <c r="AE33" s="68"/>
      <c r="AF33" s="68"/>
      <c r="AG33" s="68"/>
      <c r="AH33" s="68"/>
      <c r="AI33" s="46"/>
    </row>
    <row r="34" spans="1:35" ht="12.75">
      <c r="A34" s="60">
        <v>24</v>
      </c>
      <c r="B34" s="33"/>
      <c r="C34" s="61" t="s">
        <v>76</v>
      </c>
      <c r="D34" s="33">
        <v>21</v>
      </c>
      <c r="E34" s="62">
        <v>0</v>
      </c>
      <c r="F34" s="63">
        <v>7</v>
      </c>
      <c r="G34" s="64" t="s">
        <v>53</v>
      </c>
      <c r="H34" s="70"/>
      <c r="I34" s="33">
        <v>7</v>
      </c>
      <c r="J34" s="62">
        <f>N34*0.05</f>
        <v>0.21000000000000008</v>
      </c>
      <c r="K34" s="63">
        <f>N34-J34</f>
        <v>3.990000000000001</v>
      </c>
      <c r="L34" s="64" t="s">
        <v>53</v>
      </c>
      <c r="M34" s="70"/>
      <c r="N34" s="62">
        <v>4.200000000000001</v>
      </c>
      <c r="O34" s="62">
        <f>S34*0.05</f>
        <v>0.21000000000000008</v>
      </c>
      <c r="P34" s="63">
        <f>S34-O34</f>
        <v>3.990000000000001</v>
      </c>
      <c r="Q34" s="64" t="s">
        <v>53</v>
      </c>
      <c r="R34" s="62"/>
      <c r="S34" s="62">
        <v>4.200000000000001</v>
      </c>
      <c r="T34" s="63">
        <f>X34*0.05</f>
        <v>0.28</v>
      </c>
      <c r="U34" s="62">
        <f>X34-T34</f>
        <v>5.32</v>
      </c>
      <c r="V34" s="64" t="s">
        <v>53</v>
      </c>
      <c r="W34" s="62"/>
      <c r="X34" s="67">
        <v>5.6</v>
      </c>
      <c r="Y34" s="62">
        <f>SUM(X34,S34,N34,I34)</f>
        <v>21.000000000000004</v>
      </c>
      <c r="AA34" s="68"/>
      <c r="AB34" s="68"/>
      <c r="AC34" s="68"/>
      <c r="AD34" s="68"/>
      <c r="AE34" s="68"/>
      <c r="AF34" s="68"/>
      <c r="AG34" s="68"/>
      <c r="AH34" s="68"/>
      <c r="AI34" s="46"/>
    </row>
    <row r="35" spans="1:35" ht="12.75">
      <c r="A35" s="60">
        <v>25</v>
      </c>
      <c r="B35" s="33"/>
      <c r="C35" s="61" t="s">
        <v>77</v>
      </c>
      <c r="D35" s="33">
        <v>44</v>
      </c>
      <c r="E35" s="62">
        <v>0</v>
      </c>
      <c r="F35" s="63">
        <v>7</v>
      </c>
      <c r="G35" s="64" t="s">
        <v>53</v>
      </c>
      <c r="H35" s="70"/>
      <c r="I35" s="33">
        <v>7</v>
      </c>
      <c r="J35" s="62">
        <f>N35*0.05</f>
        <v>0.555</v>
      </c>
      <c r="K35" s="63">
        <f>N35-J35</f>
        <v>10.545000000000002</v>
      </c>
      <c r="L35" s="64" t="s">
        <v>53</v>
      </c>
      <c r="M35" s="70"/>
      <c r="N35" s="62">
        <v>11.100000000000001</v>
      </c>
      <c r="O35" s="62">
        <f>S35*0.05</f>
        <v>0.555</v>
      </c>
      <c r="P35" s="63">
        <f>S35-O35</f>
        <v>10.545000000000002</v>
      </c>
      <c r="Q35" s="64" t="s">
        <v>53</v>
      </c>
      <c r="R35" s="62"/>
      <c r="S35" s="62">
        <v>11.100000000000001</v>
      </c>
      <c r="T35" s="63">
        <f>X35*0.05</f>
        <v>0.7400000000000001</v>
      </c>
      <c r="U35" s="62">
        <f>X35-T35</f>
        <v>14.06</v>
      </c>
      <c r="V35" s="64" t="s">
        <v>53</v>
      </c>
      <c r="W35" s="62"/>
      <c r="X35" s="67">
        <v>14.8</v>
      </c>
      <c r="Y35" s="62">
        <f>SUM(X35,S35,N35,I35)</f>
        <v>44</v>
      </c>
      <c r="AA35" s="68"/>
      <c r="AB35" s="68"/>
      <c r="AC35" s="68"/>
      <c r="AD35" s="68"/>
      <c r="AE35" s="68"/>
      <c r="AF35" s="68"/>
      <c r="AG35" s="68"/>
      <c r="AH35" s="68"/>
      <c r="AI35" s="46"/>
    </row>
    <row r="36" spans="1:35" ht="12.75">
      <c r="A36" s="60">
        <v>26</v>
      </c>
      <c r="B36" s="33"/>
      <c r="C36" s="61" t="s">
        <v>78</v>
      </c>
      <c r="D36" s="33">
        <v>21</v>
      </c>
      <c r="E36" s="62">
        <v>0</v>
      </c>
      <c r="F36" s="63">
        <v>7</v>
      </c>
      <c r="G36" s="64" t="s">
        <v>53</v>
      </c>
      <c r="H36" s="70"/>
      <c r="I36" s="33">
        <v>7</v>
      </c>
      <c r="J36" s="62">
        <f>N36*0.05</f>
        <v>0.21000000000000008</v>
      </c>
      <c r="K36" s="63">
        <f>N36-J36</f>
        <v>3.990000000000001</v>
      </c>
      <c r="L36" s="64" t="s">
        <v>53</v>
      </c>
      <c r="M36" s="70"/>
      <c r="N36" s="62">
        <v>4.200000000000001</v>
      </c>
      <c r="O36" s="62">
        <f>S36*0.05</f>
        <v>0.21000000000000008</v>
      </c>
      <c r="P36" s="63">
        <f>S36-O36</f>
        <v>3.990000000000001</v>
      </c>
      <c r="Q36" s="64" t="s">
        <v>53</v>
      </c>
      <c r="R36" s="62"/>
      <c r="S36" s="62">
        <v>4.200000000000001</v>
      </c>
      <c r="T36" s="63">
        <f>X36*0.05</f>
        <v>0.28</v>
      </c>
      <c r="U36" s="62">
        <f>X36-T36</f>
        <v>5.32</v>
      </c>
      <c r="V36" s="64" t="s">
        <v>53</v>
      </c>
      <c r="W36" s="62"/>
      <c r="X36" s="67">
        <v>5.6</v>
      </c>
      <c r="Y36" s="62">
        <f>SUM(X36,S36,N36,I36)</f>
        <v>21.000000000000004</v>
      </c>
      <c r="AA36" s="68"/>
      <c r="AB36" s="68"/>
      <c r="AC36" s="68"/>
      <c r="AD36" s="68"/>
      <c r="AE36" s="68"/>
      <c r="AF36" s="68"/>
      <c r="AG36" s="68"/>
      <c r="AH36" s="68"/>
      <c r="AI36" s="46"/>
    </row>
    <row r="37" spans="1:35" ht="12.75">
      <c r="A37" s="60">
        <v>27</v>
      </c>
      <c r="B37" s="33"/>
      <c r="C37" s="61" t="s">
        <v>79</v>
      </c>
      <c r="D37" s="33">
        <v>15</v>
      </c>
      <c r="E37" s="62">
        <v>0</v>
      </c>
      <c r="F37" s="63">
        <v>7</v>
      </c>
      <c r="G37" s="64" t="s">
        <v>53</v>
      </c>
      <c r="H37" s="70"/>
      <c r="I37" s="33">
        <v>7</v>
      </c>
      <c r="J37" s="62">
        <f>N37*0.05</f>
        <v>0.12000000000000002</v>
      </c>
      <c r="K37" s="63">
        <f>N37-J37</f>
        <v>2.2800000000000002</v>
      </c>
      <c r="L37" s="64" t="s">
        <v>53</v>
      </c>
      <c r="M37" s="70"/>
      <c r="N37" s="62">
        <v>2.4000000000000004</v>
      </c>
      <c r="O37" s="62">
        <f>S37*0.05</f>
        <v>0.12000000000000002</v>
      </c>
      <c r="P37" s="63">
        <f>S37-O37</f>
        <v>2.2800000000000002</v>
      </c>
      <c r="Q37" s="64" t="s">
        <v>53</v>
      </c>
      <c r="R37" s="62"/>
      <c r="S37" s="62">
        <v>2.4000000000000004</v>
      </c>
      <c r="T37" s="63">
        <f>X37*0.05</f>
        <v>0.16000000000000003</v>
      </c>
      <c r="U37" s="62">
        <f>X37-T37</f>
        <v>3.04</v>
      </c>
      <c r="V37" s="64" t="s">
        <v>53</v>
      </c>
      <c r="W37" s="62"/>
      <c r="X37" s="67">
        <v>3.2</v>
      </c>
      <c r="Y37" s="62">
        <f>SUM(X37,S37,N37,I37)</f>
        <v>15</v>
      </c>
      <c r="AA37" s="68"/>
      <c r="AB37" s="68"/>
      <c r="AC37" s="68"/>
      <c r="AD37" s="68"/>
      <c r="AE37" s="68"/>
      <c r="AF37" s="68"/>
      <c r="AG37" s="68"/>
      <c r="AH37" s="68"/>
      <c r="AI37" s="46"/>
    </row>
    <row r="38" spans="1:35" ht="12.75">
      <c r="A38" s="60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62">
        <f>N38*0.05</f>
        <v>0</v>
      </c>
      <c r="K38" s="63">
        <f>N38-J38</f>
        <v>0</v>
      </c>
      <c r="L38" s="64" t="s">
        <v>53</v>
      </c>
      <c r="M38" s="70"/>
      <c r="N38" s="62">
        <v>0</v>
      </c>
      <c r="O38" s="62">
        <f>S38*0.05</f>
        <v>0</v>
      </c>
      <c r="P38" s="63">
        <f>S38-O38</f>
        <v>0</v>
      </c>
      <c r="Q38" s="64" t="s">
        <v>53</v>
      </c>
      <c r="R38" s="62"/>
      <c r="S38" s="62">
        <v>0</v>
      </c>
      <c r="T38" s="63">
        <f>X38*0.05</f>
        <v>0</v>
      </c>
      <c r="U38" s="62">
        <f>X38-T38</f>
        <v>0</v>
      </c>
      <c r="V38" s="64" t="s">
        <v>53</v>
      </c>
      <c r="W38" s="62"/>
      <c r="X38" s="67">
        <v>0</v>
      </c>
      <c r="Y38" s="62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46"/>
    </row>
    <row r="39" spans="1:35" ht="12.75">
      <c r="A39" s="60">
        <v>29</v>
      </c>
      <c r="B39" s="33"/>
      <c r="C39" s="61" t="s">
        <v>81</v>
      </c>
      <c r="D39" s="33">
        <v>16</v>
      </c>
      <c r="E39" s="62">
        <v>0</v>
      </c>
      <c r="F39" s="63">
        <v>7</v>
      </c>
      <c r="G39" s="64" t="s">
        <v>53</v>
      </c>
      <c r="H39" s="70"/>
      <c r="I39" s="33">
        <v>7</v>
      </c>
      <c r="J39" s="62">
        <f>N39*0.05</f>
        <v>0.135</v>
      </c>
      <c r="K39" s="63">
        <f>N39-J39</f>
        <v>2.5650000000000004</v>
      </c>
      <c r="L39" s="64" t="s">
        <v>53</v>
      </c>
      <c r="M39" s="70"/>
      <c r="N39" s="62">
        <v>2.7</v>
      </c>
      <c r="O39" s="62">
        <f>S39*0.05</f>
        <v>0.135</v>
      </c>
      <c r="P39" s="63">
        <f>S39-O39</f>
        <v>2.5650000000000004</v>
      </c>
      <c r="Q39" s="64" t="s">
        <v>53</v>
      </c>
      <c r="R39" s="62"/>
      <c r="S39" s="62">
        <v>2.7</v>
      </c>
      <c r="T39" s="63">
        <f>X39*0.05</f>
        <v>0.18000000000000002</v>
      </c>
      <c r="U39" s="62">
        <f>X39-T39</f>
        <v>3.42</v>
      </c>
      <c r="V39" s="64" t="s">
        <v>53</v>
      </c>
      <c r="W39" s="62"/>
      <c r="X39" s="67">
        <v>3.6</v>
      </c>
      <c r="Y39" s="62">
        <f>SUM(X39,S39,N39,I39)</f>
        <v>16</v>
      </c>
      <c r="AA39" s="68"/>
      <c r="AB39" s="68"/>
      <c r="AC39" s="68"/>
      <c r="AD39" s="68"/>
      <c r="AE39" s="68"/>
      <c r="AF39" s="68"/>
      <c r="AG39" s="68"/>
      <c r="AH39" s="68"/>
      <c r="AI39" s="46"/>
    </row>
    <row r="40" spans="1:35" ht="12.75">
      <c r="A40" s="60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62">
        <f>N40*0.05</f>
        <v>0</v>
      </c>
      <c r="K40" s="63">
        <f>N40-J40</f>
        <v>0</v>
      </c>
      <c r="L40" s="64" t="s">
        <v>53</v>
      </c>
      <c r="M40" s="70"/>
      <c r="N40" s="62">
        <v>0</v>
      </c>
      <c r="O40" s="62">
        <f>S40*0.05</f>
        <v>0</v>
      </c>
      <c r="P40" s="63">
        <f>S40-O40</f>
        <v>0</v>
      </c>
      <c r="Q40" s="64" t="s">
        <v>53</v>
      </c>
      <c r="R40" s="62"/>
      <c r="S40" s="62">
        <v>0</v>
      </c>
      <c r="T40" s="63">
        <f>X40*0.05</f>
        <v>0</v>
      </c>
      <c r="U40" s="62">
        <f>X40-T40</f>
        <v>0</v>
      </c>
      <c r="V40" s="64" t="s">
        <v>53</v>
      </c>
      <c r="W40" s="62"/>
      <c r="X40" s="67">
        <v>0</v>
      </c>
      <c r="Y40" s="62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46"/>
    </row>
    <row r="41" spans="1:35" ht="12.75">
      <c r="A41" s="60">
        <v>31</v>
      </c>
      <c r="B41" s="33"/>
      <c r="C41" s="61" t="s">
        <v>83</v>
      </c>
      <c r="D41" s="33">
        <v>27</v>
      </c>
      <c r="E41" s="62">
        <v>0</v>
      </c>
      <c r="F41" s="63">
        <v>7</v>
      </c>
      <c r="G41" s="64" t="s">
        <v>53</v>
      </c>
      <c r="H41" s="70"/>
      <c r="I41" s="33">
        <v>7</v>
      </c>
      <c r="J41" s="62">
        <f>N41*0.05</f>
        <v>0.30000000000000004</v>
      </c>
      <c r="K41" s="63">
        <f>N41-J41</f>
        <v>5.700000000000001</v>
      </c>
      <c r="L41" s="64" t="s">
        <v>53</v>
      </c>
      <c r="M41" s="70"/>
      <c r="N41" s="62">
        <v>6.000000000000001</v>
      </c>
      <c r="O41" s="62">
        <f>S41*0.05</f>
        <v>0.30000000000000004</v>
      </c>
      <c r="P41" s="63">
        <f>S41-O41</f>
        <v>5.700000000000001</v>
      </c>
      <c r="Q41" s="64" t="s">
        <v>53</v>
      </c>
      <c r="R41" s="62"/>
      <c r="S41" s="62">
        <v>6.000000000000001</v>
      </c>
      <c r="T41" s="63">
        <f>X41*0.05</f>
        <v>0.4</v>
      </c>
      <c r="U41" s="62">
        <f>X41-T41</f>
        <v>7.6</v>
      </c>
      <c r="V41" s="64" t="s">
        <v>53</v>
      </c>
      <c r="W41" s="62"/>
      <c r="X41" s="67">
        <v>8</v>
      </c>
      <c r="Y41" s="62">
        <f>SUM(X41,S41,N41,I41)</f>
        <v>27</v>
      </c>
      <c r="AA41" s="68"/>
      <c r="AB41" s="68"/>
      <c r="AC41" s="68"/>
      <c r="AD41" s="68"/>
      <c r="AE41" s="68"/>
      <c r="AF41" s="68"/>
      <c r="AG41" s="68"/>
      <c r="AH41" s="68"/>
      <c r="AI41" s="46"/>
    </row>
    <row r="42" spans="1:35" ht="12.75">
      <c r="A42" s="60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62">
        <f>N42*0.05</f>
        <v>0</v>
      </c>
      <c r="K42" s="63">
        <f>N42-J42</f>
        <v>0</v>
      </c>
      <c r="L42" s="64" t="s">
        <v>53</v>
      </c>
      <c r="M42" s="70"/>
      <c r="N42" s="62">
        <v>0</v>
      </c>
      <c r="O42" s="62">
        <f>S42*0.05</f>
        <v>0</v>
      </c>
      <c r="P42" s="63">
        <f>S42-O42</f>
        <v>0</v>
      </c>
      <c r="Q42" s="64" t="s">
        <v>53</v>
      </c>
      <c r="R42" s="62"/>
      <c r="S42" s="62">
        <v>0</v>
      </c>
      <c r="T42" s="63">
        <f>X42*0.05</f>
        <v>0</v>
      </c>
      <c r="U42" s="62">
        <f>X42-T42</f>
        <v>0</v>
      </c>
      <c r="V42" s="64" t="s">
        <v>53</v>
      </c>
      <c r="W42" s="62"/>
      <c r="X42" s="67">
        <v>0</v>
      </c>
      <c r="Y42" s="62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46"/>
    </row>
    <row r="43" spans="1:35" ht="12.75">
      <c r="A43" s="60">
        <v>33</v>
      </c>
      <c r="B43" s="33"/>
      <c r="C43" s="61" t="s">
        <v>85</v>
      </c>
      <c r="D43" s="33">
        <v>36</v>
      </c>
      <c r="E43" s="62">
        <v>0</v>
      </c>
      <c r="F43" s="63">
        <v>7</v>
      </c>
      <c r="G43" s="64" t="s">
        <v>53</v>
      </c>
      <c r="H43" s="33"/>
      <c r="I43" s="33">
        <v>7</v>
      </c>
      <c r="J43" s="62">
        <f>N43*0.05</f>
        <v>0.43500000000000005</v>
      </c>
      <c r="K43" s="63">
        <f>N43-J43</f>
        <v>8.265</v>
      </c>
      <c r="L43" s="64" t="s">
        <v>53</v>
      </c>
      <c r="M43" s="33"/>
      <c r="N43" s="62">
        <v>8.700000000000001</v>
      </c>
      <c r="O43" s="62">
        <f>S43*0.05</f>
        <v>0.43500000000000005</v>
      </c>
      <c r="P43" s="63">
        <f>S43-O43</f>
        <v>8.265</v>
      </c>
      <c r="Q43" s="64" t="s">
        <v>53</v>
      </c>
      <c r="R43" s="62"/>
      <c r="S43" s="62">
        <v>8.700000000000001</v>
      </c>
      <c r="T43" s="63">
        <f>X43*0.05</f>
        <v>0.5800000000000001</v>
      </c>
      <c r="U43" s="62">
        <f>X43-T43</f>
        <v>11.020000000000001</v>
      </c>
      <c r="V43" s="64" t="s">
        <v>53</v>
      </c>
      <c r="W43" s="62"/>
      <c r="X43" s="67">
        <v>11.600000000000001</v>
      </c>
      <c r="Y43" s="62">
        <f>SUM(X43,S43,N43,I43)</f>
        <v>36</v>
      </c>
      <c r="AA43" s="68"/>
      <c r="AB43" s="68"/>
      <c r="AC43" s="68"/>
      <c r="AD43" s="68"/>
      <c r="AE43" s="68"/>
      <c r="AF43" s="68"/>
      <c r="AG43" s="68"/>
      <c r="AH43" s="68"/>
      <c r="AI43" s="46"/>
    </row>
    <row r="44" spans="1:35" ht="12.75">
      <c r="A44" s="60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62">
        <f>N44*0.05</f>
        <v>0</v>
      </c>
      <c r="K44" s="63">
        <f>N44-J44</f>
        <v>0</v>
      </c>
      <c r="L44" s="64" t="s">
        <v>53</v>
      </c>
      <c r="M44" s="33"/>
      <c r="N44" s="62">
        <v>0</v>
      </c>
      <c r="O44" s="62">
        <f>S44*0.05</f>
        <v>0</v>
      </c>
      <c r="P44" s="63">
        <f>S44-O44</f>
        <v>0</v>
      </c>
      <c r="Q44" s="64" t="s">
        <v>53</v>
      </c>
      <c r="R44" s="62"/>
      <c r="S44" s="62">
        <v>0</v>
      </c>
      <c r="T44" s="63">
        <f>X44*0.05</f>
        <v>0</v>
      </c>
      <c r="U44" s="62">
        <f>X44-T44</f>
        <v>0</v>
      </c>
      <c r="V44" s="64" t="s">
        <v>53</v>
      </c>
      <c r="W44" s="62"/>
      <c r="X44" s="67">
        <v>0</v>
      </c>
      <c r="Y44" s="62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46"/>
    </row>
    <row r="45" spans="1:35" ht="12.75">
      <c r="A45" s="60">
        <v>35</v>
      </c>
      <c r="B45" s="33"/>
      <c r="C45" s="61" t="s">
        <v>87</v>
      </c>
      <c r="D45" s="33">
        <v>14</v>
      </c>
      <c r="E45" s="62"/>
      <c r="F45" s="63"/>
      <c r="G45" s="64"/>
      <c r="H45" s="33"/>
      <c r="I45" s="33"/>
      <c r="J45" s="62">
        <f>N45*0.05</f>
        <v>0.21000000000000008</v>
      </c>
      <c r="K45" s="63">
        <f>N45-J45</f>
        <v>3.990000000000001</v>
      </c>
      <c r="L45" s="64"/>
      <c r="M45" s="33"/>
      <c r="N45" s="62">
        <v>4.200000000000001</v>
      </c>
      <c r="O45" s="62">
        <f>S45*0.05</f>
        <v>0.21000000000000008</v>
      </c>
      <c r="P45" s="63">
        <f>S45-O45</f>
        <v>3.990000000000001</v>
      </c>
      <c r="Q45" s="64"/>
      <c r="R45" s="62"/>
      <c r="S45" s="62">
        <v>4.200000000000001</v>
      </c>
      <c r="T45" s="63">
        <f>X45*0.05</f>
        <v>0.28</v>
      </c>
      <c r="U45" s="62">
        <f>X45-T45</f>
        <v>5.32</v>
      </c>
      <c r="V45" s="64"/>
      <c r="W45" s="62"/>
      <c r="X45" s="67">
        <v>5.6</v>
      </c>
      <c r="Y45" s="62">
        <f>SUM(X45,S45,N45,I45)</f>
        <v>14.000000000000002</v>
      </c>
      <c r="AA45" s="68"/>
      <c r="AB45" s="68"/>
      <c r="AC45" s="68"/>
      <c r="AD45" s="68"/>
      <c r="AE45" s="68"/>
      <c r="AF45" s="68"/>
      <c r="AG45" s="68"/>
      <c r="AH45" s="68"/>
      <c r="AI45" s="46"/>
    </row>
    <row r="46" spans="1:35" ht="12.75">
      <c r="A46" s="60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62">
        <f>N46*0.05</f>
        <v>0</v>
      </c>
      <c r="K46" s="63">
        <f>N46-J46</f>
        <v>0</v>
      </c>
      <c r="L46" s="64" t="s">
        <v>53</v>
      </c>
      <c r="M46" s="33"/>
      <c r="N46" s="62">
        <v>0</v>
      </c>
      <c r="O46" s="62">
        <f>S46*0.05</f>
        <v>0</v>
      </c>
      <c r="P46" s="63">
        <f>S46-O46</f>
        <v>0</v>
      </c>
      <c r="Q46" s="64" t="s">
        <v>53</v>
      </c>
      <c r="R46" s="62"/>
      <c r="S46" s="62">
        <v>0</v>
      </c>
      <c r="T46" s="63">
        <f>X46*0.05</f>
        <v>0</v>
      </c>
      <c r="U46" s="62">
        <f>X46-T46</f>
        <v>0</v>
      </c>
      <c r="V46" s="64" t="s">
        <v>53</v>
      </c>
      <c r="W46" s="62"/>
      <c r="X46" s="67">
        <v>0</v>
      </c>
      <c r="Y46" s="62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46"/>
    </row>
    <row r="47" spans="1:35" ht="12.75">
      <c r="A47" s="60">
        <v>37</v>
      </c>
      <c r="B47" s="33"/>
      <c r="C47" s="61" t="s">
        <v>89</v>
      </c>
      <c r="D47" s="33">
        <v>179</v>
      </c>
      <c r="E47" s="62">
        <v>2</v>
      </c>
      <c r="F47" s="63"/>
      <c r="G47" s="64" t="s">
        <v>53</v>
      </c>
      <c r="H47" s="70">
        <v>33</v>
      </c>
      <c r="I47" s="33">
        <v>35</v>
      </c>
      <c r="J47" s="62">
        <f>N47*0.05</f>
        <v>2.16</v>
      </c>
      <c r="K47" s="63">
        <f>N47-J47</f>
        <v>41.040000000000006</v>
      </c>
      <c r="L47" s="64" t="s">
        <v>53</v>
      </c>
      <c r="M47" s="70"/>
      <c r="N47" s="62">
        <v>43.2</v>
      </c>
      <c r="O47" s="62">
        <f>S47*0.05</f>
        <v>2.16</v>
      </c>
      <c r="P47" s="63">
        <f>S47-O47</f>
        <v>41.040000000000006</v>
      </c>
      <c r="Q47" s="64" t="s">
        <v>53</v>
      </c>
      <c r="R47" s="62"/>
      <c r="S47" s="62">
        <v>43.2</v>
      </c>
      <c r="T47" s="63">
        <v>6</v>
      </c>
      <c r="U47" s="62">
        <v>52</v>
      </c>
      <c r="V47" s="64" t="s">
        <v>53</v>
      </c>
      <c r="W47" s="62"/>
      <c r="X47" s="67">
        <v>57.6</v>
      </c>
      <c r="Y47" s="62">
        <f>SUM(X47,S47,N47,I47)</f>
        <v>179</v>
      </c>
      <c r="AA47" s="68"/>
      <c r="AB47" s="68"/>
      <c r="AC47" s="68"/>
      <c r="AD47" s="68"/>
      <c r="AE47" s="68"/>
      <c r="AF47" s="68"/>
      <c r="AG47" s="68"/>
      <c r="AH47" s="68"/>
      <c r="AI47" s="46"/>
    </row>
    <row r="48" spans="1:35" ht="12.75">
      <c r="A48" s="60">
        <v>38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62">
        <f>N48*0.05</f>
        <v>0</v>
      </c>
      <c r="K48" s="63">
        <f>N48-J48</f>
        <v>0</v>
      </c>
      <c r="L48" s="64" t="s">
        <v>53</v>
      </c>
      <c r="M48" s="45"/>
      <c r="N48" s="62">
        <v>0</v>
      </c>
      <c r="O48" s="62">
        <f>S48*0.05</f>
        <v>0</v>
      </c>
      <c r="P48" s="63">
        <f>S48-O48</f>
        <v>0</v>
      </c>
      <c r="Q48" s="64" t="s">
        <v>53</v>
      </c>
      <c r="R48" s="62"/>
      <c r="S48" s="62">
        <v>0</v>
      </c>
      <c r="T48" s="63">
        <f>X48*0.05</f>
        <v>0</v>
      </c>
      <c r="U48" s="62">
        <f>X48-T48</f>
        <v>0</v>
      </c>
      <c r="V48" s="64" t="s">
        <v>53</v>
      </c>
      <c r="W48" s="62"/>
      <c r="X48" s="67">
        <v>0</v>
      </c>
      <c r="Y48" s="62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46"/>
    </row>
    <row r="49" spans="1:25" ht="12.75">
      <c r="A49" s="45"/>
      <c r="B49" s="45"/>
      <c r="C49" s="45"/>
      <c r="D49" s="70">
        <f>SUM(D11:D48)</f>
        <v>1438</v>
      </c>
      <c r="E49" s="70">
        <f>SUM(E11:E48)</f>
        <v>14</v>
      </c>
      <c r="F49" s="70">
        <f>SUM(F11:F48)</f>
        <v>340</v>
      </c>
      <c r="G49" s="70">
        <f>SUM(G11:G48)</f>
        <v>0</v>
      </c>
      <c r="H49" s="70">
        <f>SUM(H11:H48)</f>
        <v>33</v>
      </c>
      <c r="I49" s="70">
        <f>SUM(I11:I48)</f>
        <v>387</v>
      </c>
      <c r="J49" s="70">
        <f>SUM(J11:J48)</f>
        <v>15.765000000000002</v>
      </c>
      <c r="K49" s="70">
        <f>SUM(K11:K48)</f>
        <v>299.5350000000001</v>
      </c>
      <c r="L49" s="70">
        <f>SUM(L11:L48)</f>
        <v>0</v>
      </c>
      <c r="M49" s="70">
        <f>SUM(M11:M48)</f>
        <v>0</v>
      </c>
      <c r="N49" s="70">
        <f>SUM(N11:N48)</f>
        <v>315.29999999999995</v>
      </c>
      <c r="O49" s="70">
        <f>SUM(O11:O48)</f>
        <v>15.765000000000002</v>
      </c>
      <c r="P49" s="70">
        <f>SUM(P11:P48)</f>
        <v>299.5350000000001</v>
      </c>
      <c r="Q49" s="70">
        <f>SUM(Q11:Q48)</f>
        <v>0</v>
      </c>
      <c r="R49" s="70">
        <f>SUM(R11:R48)</f>
        <v>0</v>
      </c>
      <c r="S49" s="70">
        <f>SUM(S11:S48)</f>
        <v>315.29999999999995</v>
      </c>
      <c r="T49" s="70">
        <f>SUM(T11:T48)</f>
        <v>28.22</v>
      </c>
      <c r="U49" s="70">
        <f>SUM(U11:U48)</f>
        <v>392.18000000000006</v>
      </c>
      <c r="V49" s="70">
        <f>SUM(V11:V48)</f>
        <v>0</v>
      </c>
      <c r="W49" s="70">
        <f>SUM(W11:W48)</f>
        <v>0</v>
      </c>
      <c r="X49" s="70">
        <f>SUM(X11:X48)</f>
        <v>420.40000000000015</v>
      </c>
      <c r="Y49" s="62">
        <f>SUM(X49,S49,N49,I49)</f>
        <v>1438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Q17">
      <selection activeCell="AD8" sqref="AD8"/>
    </sheetView>
  </sheetViews>
  <sheetFormatPr defaultColWidth="9.140625" defaultRowHeight="15"/>
  <cols>
    <col min="1" max="1" width="4.57421875" style="1" customWidth="1"/>
    <col min="2" max="2" width="14.42187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140625" style="1" customWidth="1"/>
    <col min="23" max="23" width="5.28125" style="1" customWidth="1"/>
    <col min="24" max="24" width="6.140625" style="36" customWidth="1"/>
    <col min="25" max="25" width="7.57421875" style="1" customWidth="1"/>
    <col min="26" max="16384" width="9.140625" style="1" customWidth="1"/>
  </cols>
  <sheetData>
    <row r="1" spans="1:25" ht="18.7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9" s="43" customFormat="1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2"/>
      <c r="AA2" s="42"/>
      <c r="AB2" s="42"/>
      <c r="AC2" s="42"/>
    </row>
    <row r="3" spans="1:29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2"/>
      <c r="AA3" s="12"/>
      <c r="AB3" s="12"/>
      <c r="AC3" s="12"/>
    </row>
    <row r="4" spans="1:29" s="45" customFormat="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2"/>
      <c r="AA4" s="12"/>
      <c r="AB4" s="12"/>
      <c r="AC4" s="12"/>
    </row>
    <row r="5" spans="1:29" s="45" customFormat="1" ht="26.25" customHeigh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 t="s">
        <v>39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2"/>
      <c r="AA5" s="12"/>
      <c r="AB5" s="12"/>
      <c r="AC5" s="12"/>
    </row>
    <row r="6" spans="1:29" s="45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2"/>
      <c r="AA6" s="12"/>
      <c r="AB6" s="12"/>
      <c r="AC6" s="12"/>
    </row>
    <row r="7" spans="1:29" s="45" customFormat="1" ht="48" customHeight="1">
      <c r="A7" s="48" t="s">
        <v>5</v>
      </c>
      <c r="B7" s="48" t="s">
        <v>6</v>
      </c>
      <c r="C7" s="48" t="s">
        <v>40</v>
      </c>
      <c r="D7" s="48" t="s">
        <v>41</v>
      </c>
      <c r="E7" s="49" t="s">
        <v>42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2"/>
      <c r="AA7" s="12"/>
      <c r="AB7" s="12"/>
      <c r="AC7" s="12"/>
    </row>
    <row r="8" spans="1:35" s="45" customFormat="1" ht="12.75" customHeight="1">
      <c r="A8" s="48"/>
      <c r="B8" s="48"/>
      <c r="C8" s="48"/>
      <c r="D8" s="48"/>
      <c r="E8" s="50">
        <v>41334</v>
      </c>
      <c r="F8" s="50"/>
      <c r="G8" s="50"/>
      <c r="H8" s="50"/>
      <c r="I8" s="50"/>
      <c r="J8" s="50">
        <v>41699</v>
      </c>
      <c r="K8" s="50"/>
      <c r="L8" s="50"/>
      <c r="M8" s="50"/>
      <c r="N8" s="50"/>
      <c r="O8" s="50">
        <v>42064</v>
      </c>
      <c r="P8" s="50"/>
      <c r="Q8" s="50"/>
      <c r="R8" s="50"/>
      <c r="S8" s="50"/>
      <c r="T8" s="51" t="s">
        <v>43</v>
      </c>
      <c r="U8" s="51"/>
      <c r="V8" s="51"/>
      <c r="W8" s="51"/>
      <c r="X8" s="51"/>
      <c r="Y8" s="69"/>
      <c r="Z8" s="12"/>
      <c r="AA8" s="74"/>
      <c r="AB8" s="74"/>
      <c r="AC8" s="74"/>
      <c r="AD8" s="75"/>
      <c r="AE8" s="75"/>
      <c r="AF8" s="75"/>
      <c r="AG8" s="75"/>
      <c r="AH8" s="76"/>
      <c r="AI8" s="77"/>
    </row>
    <row r="9" spans="1:35" s="45" customFormat="1" ht="15" customHeight="1">
      <c r="A9" s="48"/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69"/>
      <c r="Z9" s="12"/>
      <c r="AA9" s="78"/>
      <c r="AB9" s="79"/>
      <c r="AC9" s="80"/>
      <c r="AD9" s="81"/>
      <c r="AE9" s="81"/>
      <c r="AF9" s="81"/>
      <c r="AG9" s="82"/>
      <c r="AH9" s="83"/>
      <c r="AI9" s="83"/>
    </row>
    <row r="10" spans="1:35" s="45" customFormat="1" ht="63.75" customHeight="1">
      <c r="A10" s="48"/>
      <c r="B10" s="48"/>
      <c r="C10" s="48"/>
      <c r="D10" s="48"/>
      <c r="E10" s="53" t="s">
        <v>10</v>
      </c>
      <c r="F10" s="54" t="s">
        <v>44</v>
      </c>
      <c r="G10" s="55" t="s">
        <v>45</v>
      </c>
      <c r="H10" s="53" t="s">
        <v>46</v>
      </c>
      <c r="I10" s="56" t="s">
        <v>47</v>
      </c>
      <c r="J10" s="53" t="s">
        <v>10</v>
      </c>
      <c r="K10" s="54" t="s">
        <v>44</v>
      </c>
      <c r="L10" s="55" t="s">
        <v>45</v>
      </c>
      <c r="M10" s="53" t="s">
        <v>46</v>
      </c>
      <c r="N10" s="56" t="s">
        <v>48</v>
      </c>
      <c r="O10" s="53" t="s">
        <v>10</v>
      </c>
      <c r="P10" s="54" t="s">
        <v>49</v>
      </c>
      <c r="Q10" s="55" t="s">
        <v>45</v>
      </c>
      <c r="R10" s="57" t="s">
        <v>46</v>
      </c>
      <c r="S10" s="56" t="s">
        <v>50</v>
      </c>
      <c r="T10" s="54" t="s">
        <v>10</v>
      </c>
      <c r="U10" s="53" t="s">
        <v>49</v>
      </c>
      <c r="V10" s="55" t="s">
        <v>45</v>
      </c>
      <c r="W10" s="53" t="s">
        <v>46</v>
      </c>
      <c r="X10" s="58" t="s">
        <v>51</v>
      </c>
      <c r="Y10" s="59" t="s">
        <v>34</v>
      </c>
      <c r="Z10" s="12"/>
      <c r="AA10" s="68"/>
      <c r="AB10" s="68"/>
      <c r="AC10" s="68"/>
      <c r="AD10" s="68"/>
      <c r="AE10" s="68"/>
      <c r="AF10" s="68"/>
      <c r="AG10" s="68"/>
      <c r="AH10" s="68"/>
      <c r="AI10" s="46"/>
    </row>
    <row r="11" spans="1:34" s="46" customFormat="1" ht="18.75" customHeight="1">
      <c r="A11" s="60">
        <v>1</v>
      </c>
      <c r="B11" s="60" t="s">
        <v>19</v>
      </c>
      <c r="C11" s="61" t="s">
        <v>52</v>
      </c>
      <c r="D11" s="60">
        <v>0</v>
      </c>
      <c r="E11" s="62">
        <v>0</v>
      </c>
      <c r="F11" s="63">
        <v>0</v>
      </c>
      <c r="G11" s="64" t="s">
        <v>53</v>
      </c>
      <c r="H11" s="62"/>
      <c r="I11" s="60"/>
      <c r="J11" s="62">
        <f>N11*0.05</f>
        <v>0</v>
      </c>
      <c r="K11" s="63">
        <f>N11-J11</f>
        <v>0</v>
      </c>
      <c r="L11" s="64" t="s">
        <v>53</v>
      </c>
      <c r="M11" s="62"/>
      <c r="N11" s="62">
        <v>0</v>
      </c>
      <c r="O11" s="62">
        <f>S11*0.05</f>
        <v>0</v>
      </c>
      <c r="P11" s="63">
        <f>S11-O11</f>
        <v>0</v>
      </c>
      <c r="Q11" s="64" t="s">
        <v>53</v>
      </c>
      <c r="R11" s="62"/>
      <c r="S11" s="62">
        <v>0</v>
      </c>
      <c r="T11" s="63">
        <f>X11*0.05</f>
        <v>0</v>
      </c>
      <c r="U11" s="62">
        <f>X11-T11</f>
        <v>0</v>
      </c>
      <c r="V11" s="64" t="s">
        <v>53</v>
      </c>
      <c r="W11" s="62"/>
      <c r="X11" s="67">
        <v>0</v>
      </c>
      <c r="Y11" s="62">
        <f>SUM(X11,S11,N11,I11)</f>
        <v>0</v>
      </c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5" s="45" customFormat="1" ht="12.75">
      <c r="A12" s="60">
        <v>2</v>
      </c>
      <c r="B12" s="69"/>
      <c r="C12" s="61" t="s">
        <v>54</v>
      </c>
      <c r="D12" s="69">
        <v>0</v>
      </c>
      <c r="E12" s="62">
        <v>0</v>
      </c>
      <c r="F12" s="63">
        <v>0</v>
      </c>
      <c r="G12" s="64" t="s">
        <v>53</v>
      </c>
      <c r="H12" s="64"/>
      <c r="I12" s="69"/>
      <c r="J12" s="62">
        <f>N12*0.05</f>
        <v>0</v>
      </c>
      <c r="K12" s="63">
        <f>N12-J12</f>
        <v>0</v>
      </c>
      <c r="L12" s="64" t="s">
        <v>53</v>
      </c>
      <c r="M12" s="64"/>
      <c r="N12" s="62">
        <v>0</v>
      </c>
      <c r="O12" s="62">
        <f>S12*0.05</f>
        <v>0</v>
      </c>
      <c r="P12" s="63">
        <f>S12-O12</f>
        <v>0</v>
      </c>
      <c r="Q12" s="64" t="s">
        <v>53</v>
      </c>
      <c r="R12" s="62"/>
      <c r="S12" s="62">
        <v>0</v>
      </c>
      <c r="T12" s="63">
        <f>X12*0.05</f>
        <v>0</v>
      </c>
      <c r="U12" s="62">
        <f>X12-T12</f>
        <v>0</v>
      </c>
      <c r="V12" s="64" t="s">
        <v>53</v>
      </c>
      <c r="W12" s="62"/>
      <c r="X12" s="67">
        <v>0</v>
      </c>
      <c r="Y12" s="62">
        <f>SUM(X12,S12,N12,I12)</f>
        <v>0</v>
      </c>
      <c r="Z12" s="12"/>
      <c r="AA12" s="68"/>
      <c r="AB12" s="68"/>
      <c r="AC12" s="68"/>
      <c r="AD12" s="68"/>
      <c r="AE12" s="68"/>
      <c r="AF12" s="68"/>
      <c r="AG12" s="68"/>
      <c r="AH12" s="68"/>
      <c r="AI12" s="46"/>
    </row>
    <row r="13" spans="1:35" s="45" customFormat="1" ht="12.75">
      <c r="A13" s="60">
        <v>3</v>
      </c>
      <c r="B13" s="69"/>
      <c r="C13" s="61" t="s">
        <v>55</v>
      </c>
      <c r="D13" s="69">
        <v>0</v>
      </c>
      <c r="E13" s="62">
        <v>0</v>
      </c>
      <c r="F13" s="63">
        <v>0</v>
      </c>
      <c r="G13" s="64" t="s">
        <v>53</v>
      </c>
      <c r="H13" s="64"/>
      <c r="I13" s="69"/>
      <c r="J13" s="62">
        <f>N13*0.05</f>
        <v>0</v>
      </c>
      <c r="K13" s="63">
        <f>N13-J13</f>
        <v>0</v>
      </c>
      <c r="L13" s="64" t="s">
        <v>53</v>
      </c>
      <c r="M13" s="64"/>
      <c r="N13" s="62">
        <v>0</v>
      </c>
      <c r="O13" s="62">
        <f>S13*0.05</f>
        <v>0</v>
      </c>
      <c r="P13" s="63">
        <f>S13-O13</f>
        <v>0</v>
      </c>
      <c r="Q13" s="64" t="s">
        <v>53</v>
      </c>
      <c r="R13" s="62"/>
      <c r="S13" s="62">
        <v>0</v>
      </c>
      <c r="T13" s="63">
        <f>X13*0.05</f>
        <v>0</v>
      </c>
      <c r="U13" s="62">
        <f>X13-T13</f>
        <v>0</v>
      </c>
      <c r="V13" s="64" t="s">
        <v>53</v>
      </c>
      <c r="W13" s="62"/>
      <c r="X13" s="67">
        <v>0</v>
      </c>
      <c r="Y13" s="62">
        <f>SUM(X13,S13,N13,I13)</f>
        <v>0</v>
      </c>
      <c r="Z13" s="12"/>
      <c r="AA13" s="68"/>
      <c r="AB13" s="68"/>
      <c r="AC13" s="68"/>
      <c r="AD13" s="68"/>
      <c r="AE13" s="68"/>
      <c r="AF13" s="68"/>
      <c r="AG13" s="68"/>
      <c r="AH13" s="68"/>
      <c r="AI13" s="46"/>
    </row>
    <row r="14" spans="1:35" s="45" customFormat="1" ht="12.75">
      <c r="A14" s="60">
        <v>4</v>
      </c>
      <c r="B14" s="69"/>
      <c r="C14" s="61" t="s">
        <v>56</v>
      </c>
      <c r="D14" s="69">
        <v>0</v>
      </c>
      <c r="E14" s="62">
        <v>0</v>
      </c>
      <c r="F14" s="63">
        <v>0</v>
      </c>
      <c r="G14" s="64" t="s">
        <v>53</v>
      </c>
      <c r="H14" s="64"/>
      <c r="I14" s="69"/>
      <c r="J14" s="62">
        <f>N14*0.05</f>
        <v>0</v>
      </c>
      <c r="K14" s="63">
        <f>N14-J14</f>
        <v>0</v>
      </c>
      <c r="L14" s="64" t="s">
        <v>53</v>
      </c>
      <c r="M14" s="64"/>
      <c r="N14" s="62">
        <v>0</v>
      </c>
      <c r="O14" s="62">
        <f>S14*0.05</f>
        <v>0</v>
      </c>
      <c r="P14" s="63">
        <f>S14-O14</f>
        <v>0</v>
      </c>
      <c r="Q14" s="64" t="s">
        <v>53</v>
      </c>
      <c r="R14" s="62"/>
      <c r="S14" s="62">
        <v>0</v>
      </c>
      <c r="T14" s="63">
        <f>X14*0.05</f>
        <v>0</v>
      </c>
      <c r="U14" s="62">
        <f>X14-T14</f>
        <v>0</v>
      </c>
      <c r="V14" s="64" t="s">
        <v>53</v>
      </c>
      <c r="W14" s="62"/>
      <c r="X14" s="67">
        <v>0</v>
      </c>
      <c r="Y14" s="62">
        <f>SUM(X14,S14,N14,I14)</f>
        <v>0</v>
      </c>
      <c r="Z14" s="12"/>
      <c r="AA14" s="68"/>
      <c r="AB14" s="68"/>
      <c r="AC14" s="68"/>
      <c r="AD14" s="68"/>
      <c r="AE14" s="68"/>
      <c r="AF14" s="68"/>
      <c r="AG14" s="68"/>
      <c r="AH14" s="68"/>
      <c r="AI14" s="46"/>
    </row>
    <row r="15" spans="1:35" s="45" customFormat="1" ht="12.75">
      <c r="A15" s="60">
        <v>5</v>
      </c>
      <c r="B15" s="69"/>
      <c r="C15" s="61" t="s">
        <v>57</v>
      </c>
      <c r="D15" s="69">
        <v>0</v>
      </c>
      <c r="E15" s="62">
        <v>0</v>
      </c>
      <c r="F15" s="63">
        <v>0</v>
      </c>
      <c r="G15" s="64" t="s">
        <v>53</v>
      </c>
      <c r="H15" s="64"/>
      <c r="I15" s="69"/>
      <c r="J15" s="62">
        <f>N15*0.05</f>
        <v>0</v>
      </c>
      <c r="K15" s="63">
        <f>N15-J15</f>
        <v>0</v>
      </c>
      <c r="L15" s="64" t="s">
        <v>53</v>
      </c>
      <c r="M15" s="64"/>
      <c r="N15" s="62">
        <v>0</v>
      </c>
      <c r="O15" s="62">
        <f>S15*0.05</f>
        <v>0</v>
      </c>
      <c r="P15" s="63">
        <f>S15-O15</f>
        <v>0</v>
      </c>
      <c r="Q15" s="64" t="s">
        <v>53</v>
      </c>
      <c r="R15" s="62"/>
      <c r="S15" s="62">
        <v>0</v>
      </c>
      <c r="T15" s="63">
        <f>X15*0.05</f>
        <v>0</v>
      </c>
      <c r="U15" s="62">
        <f>X15-T15</f>
        <v>0</v>
      </c>
      <c r="V15" s="64" t="s">
        <v>53</v>
      </c>
      <c r="W15" s="62"/>
      <c r="X15" s="67">
        <v>0</v>
      </c>
      <c r="Y15" s="62">
        <f>SUM(X15,S15,N15,I15)</f>
        <v>0</v>
      </c>
      <c r="Z15" s="12"/>
      <c r="AA15" s="68"/>
      <c r="AB15" s="68"/>
      <c r="AC15" s="68"/>
      <c r="AD15" s="68"/>
      <c r="AE15" s="68"/>
      <c r="AF15" s="68"/>
      <c r="AG15" s="68"/>
      <c r="AH15" s="68"/>
      <c r="AI15" s="46"/>
    </row>
    <row r="16" spans="1:35" s="45" customFormat="1" ht="12.75">
      <c r="A16" s="60">
        <v>6</v>
      </c>
      <c r="B16" s="69"/>
      <c r="C16" s="61" t="s">
        <v>58</v>
      </c>
      <c r="D16" s="69">
        <v>0</v>
      </c>
      <c r="E16" s="62">
        <v>0</v>
      </c>
      <c r="F16" s="63">
        <v>0</v>
      </c>
      <c r="G16" s="64" t="s">
        <v>53</v>
      </c>
      <c r="H16" s="64"/>
      <c r="I16" s="69"/>
      <c r="J16" s="62">
        <f>N16*0.05</f>
        <v>0</v>
      </c>
      <c r="K16" s="63">
        <f>N16-J16</f>
        <v>0</v>
      </c>
      <c r="L16" s="64" t="s">
        <v>53</v>
      </c>
      <c r="M16" s="64"/>
      <c r="N16" s="62">
        <v>0</v>
      </c>
      <c r="O16" s="62">
        <f>S16*0.05</f>
        <v>0</v>
      </c>
      <c r="P16" s="63">
        <f>S16-O16</f>
        <v>0</v>
      </c>
      <c r="Q16" s="64" t="s">
        <v>53</v>
      </c>
      <c r="R16" s="62"/>
      <c r="S16" s="62">
        <v>0</v>
      </c>
      <c r="T16" s="63">
        <f>X16*0.05</f>
        <v>0</v>
      </c>
      <c r="U16" s="62">
        <f>X16-T16</f>
        <v>0</v>
      </c>
      <c r="V16" s="64" t="s">
        <v>53</v>
      </c>
      <c r="W16" s="62"/>
      <c r="X16" s="67">
        <v>0</v>
      </c>
      <c r="Y16" s="62">
        <f>SUM(X16,S16,N16,I16)</f>
        <v>0</v>
      </c>
      <c r="Z16" s="12"/>
      <c r="AA16" s="68"/>
      <c r="AB16" s="68"/>
      <c r="AC16" s="68"/>
      <c r="AD16" s="68"/>
      <c r="AE16" s="68"/>
      <c r="AF16" s="68"/>
      <c r="AG16" s="68"/>
      <c r="AH16" s="68"/>
      <c r="AI16" s="46"/>
    </row>
    <row r="17" spans="1:35" s="45" customFormat="1" ht="12.75">
      <c r="A17" s="60">
        <v>7</v>
      </c>
      <c r="B17" s="69"/>
      <c r="C17" s="61" t="s">
        <v>59</v>
      </c>
      <c r="D17" s="69">
        <v>2</v>
      </c>
      <c r="E17" s="62">
        <v>0</v>
      </c>
      <c r="F17" s="63">
        <v>0</v>
      </c>
      <c r="G17" s="64" t="s">
        <v>53</v>
      </c>
      <c r="H17" s="64"/>
      <c r="I17" s="69"/>
      <c r="J17" s="62">
        <f>N17*0.05</f>
        <v>0.030000000000000006</v>
      </c>
      <c r="K17" s="63">
        <f>N17-J17</f>
        <v>0.5700000000000001</v>
      </c>
      <c r="L17" s="64" t="s">
        <v>53</v>
      </c>
      <c r="M17" s="64"/>
      <c r="N17" s="62">
        <v>0.6000000000000001</v>
      </c>
      <c r="O17" s="62">
        <f>S17*0.05</f>
        <v>0.030000000000000006</v>
      </c>
      <c r="P17" s="63">
        <f>S17-O17</f>
        <v>0.5700000000000001</v>
      </c>
      <c r="Q17" s="64" t="s">
        <v>53</v>
      </c>
      <c r="R17" s="62"/>
      <c r="S17" s="62">
        <v>0.6000000000000001</v>
      </c>
      <c r="T17" s="63">
        <f>X17*0.05</f>
        <v>0.04000000000000001</v>
      </c>
      <c r="U17" s="62">
        <f>X17-T17</f>
        <v>0.76</v>
      </c>
      <c r="V17" s="64" t="s">
        <v>53</v>
      </c>
      <c r="W17" s="62"/>
      <c r="X17" s="67">
        <v>0.8</v>
      </c>
      <c r="Y17" s="62">
        <f>SUM(X17,S17,N17,I17)</f>
        <v>2</v>
      </c>
      <c r="Z17" s="12"/>
      <c r="AA17" s="68"/>
      <c r="AB17" s="68"/>
      <c r="AC17" s="68"/>
      <c r="AD17" s="68"/>
      <c r="AE17" s="68"/>
      <c r="AF17" s="68"/>
      <c r="AG17" s="68"/>
      <c r="AH17" s="68"/>
      <c r="AI17" s="46"/>
    </row>
    <row r="18" spans="1:35" s="45" customFormat="1" ht="12.75">
      <c r="A18" s="60">
        <v>8</v>
      </c>
      <c r="B18" s="69"/>
      <c r="C18" s="61" t="s">
        <v>60</v>
      </c>
      <c r="D18" s="69">
        <v>0</v>
      </c>
      <c r="E18" s="62">
        <v>0</v>
      </c>
      <c r="F18" s="63">
        <v>0</v>
      </c>
      <c r="G18" s="64" t="s">
        <v>53</v>
      </c>
      <c r="H18" s="64"/>
      <c r="I18" s="69"/>
      <c r="J18" s="62">
        <f>N18*0.05</f>
        <v>0</v>
      </c>
      <c r="K18" s="63">
        <f>N18-J18</f>
        <v>0</v>
      </c>
      <c r="L18" s="64" t="s">
        <v>53</v>
      </c>
      <c r="M18" s="64"/>
      <c r="N18" s="62">
        <v>0</v>
      </c>
      <c r="O18" s="62">
        <f>S18*0.05</f>
        <v>0</v>
      </c>
      <c r="P18" s="63">
        <f>S18-O18</f>
        <v>0</v>
      </c>
      <c r="Q18" s="64" t="s">
        <v>53</v>
      </c>
      <c r="R18" s="62"/>
      <c r="S18" s="62">
        <v>0</v>
      </c>
      <c r="T18" s="63">
        <f>X18*0.05</f>
        <v>0</v>
      </c>
      <c r="U18" s="62">
        <f>X18-T18</f>
        <v>0</v>
      </c>
      <c r="V18" s="64" t="s">
        <v>53</v>
      </c>
      <c r="W18" s="62"/>
      <c r="X18" s="67">
        <v>0</v>
      </c>
      <c r="Y18" s="62">
        <f>SUM(X18,S18,N18,I18)</f>
        <v>0</v>
      </c>
      <c r="Z18" s="12"/>
      <c r="AA18" s="68"/>
      <c r="AB18" s="68"/>
      <c r="AC18" s="68"/>
      <c r="AD18" s="68"/>
      <c r="AE18" s="68"/>
      <c r="AF18" s="68"/>
      <c r="AG18" s="68"/>
      <c r="AH18" s="68"/>
      <c r="AI18" s="46"/>
    </row>
    <row r="19" spans="1:35" s="45" customFormat="1" ht="12.75">
      <c r="A19" s="60">
        <v>9</v>
      </c>
      <c r="B19" s="69"/>
      <c r="C19" s="61" t="s">
        <v>61</v>
      </c>
      <c r="D19" s="69">
        <v>0</v>
      </c>
      <c r="E19" s="62">
        <v>0</v>
      </c>
      <c r="F19" s="63">
        <v>0</v>
      </c>
      <c r="G19" s="64" t="s">
        <v>53</v>
      </c>
      <c r="H19" s="64"/>
      <c r="I19" s="69"/>
      <c r="J19" s="62">
        <f>N19*0.05</f>
        <v>0</v>
      </c>
      <c r="K19" s="63">
        <f>N19-J19</f>
        <v>0</v>
      </c>
      <c r="L19" s="64" t="s">
        <v>53</v>
      </c>
      <c r="M19" s="64"/>
      <c r="N19" s="62">
        <v>0</v>
      </c>
      <c r="O19" s="62">
        <f>S19*0.05</f>
        <v>0</v>
      </c>
      <c r="P19" s="63">
        <f>S19-O19</f>
        <v>0</v>
      </c>
      <c r="Q19" s="64" t="s">
        <v>53</v>
      </c>
      <c r="R19" s="62"/>
      <c r="S19" s="62">
        <v>0</v>
      </c>
      <c r="T19" s="63">
        <f>X19*0.05</f>
        <v>0</v>
      </c>
      <c r="U19" s="62">
        <f>X19-T19</f>
        <v>0</v>
      </c>
      <c r="V19" s="64" t="s">
        <v>53</v>
      </c>
      <c r="W19" s="62"/>
      <c r="X19" s="67">
        <v>0</v>
      </c>
      <c r="Y19" s="62">
        <f>SUM(X19,S19,N19,I19)</f>
        <v>0</v>
      </c>
      <c r="Z19" s="12"/>
      <c r="AA19" s="68"/>
      <c r="AB19" s="68"/>
      <c r="AC19" s="68"/>
      <c r="AD19" s="68"/>
      <c r="AE19" s="68"/>
      <c r="AF19" s="68"/>
      <c r="AG19" s="68"/>
      <c r="AH19" s="68"/>
      <c r="AI19" s="46"/>
    </row>
    <row r="20" spans="1:35" s="45" customFormat="1" ht="12.75">
      <c r="A20" s="60">
        <v>10</v>
      </c>
      <c r="B20" s="69"/>
      <c r="C20" s="61" t="s">
        <v>62</v>
      </c>
      <c r="D20" s="69">
        <v>0</v>
      </c>
      <c r="E20" s="62">
        <v>0</v>
      </c>
      <c r="F20" s="63">
        <v>0</v>
      </c>
      <c r="G20" s="64" t="s">
        <v>53</v>
      </c>
      <c r="H20" s="64"/>
      <c r="I20" s="69"/>
      <c r="J20" s="62">
        <f>N20*0.05</f>
        <v>0</v>
      </c>
      <c r="K20" s="63">
        <f>N20-J20</f>
        <v>0</v>
      </c>
      <c r="L20" s="64" t="s">
        <v>53</v>
      </c>
      <c r="M20" s="64"/>
      <c r="N20" s="62">
        <v>0</v>
      </c>
      <c r="O20" s="62">
        <f>S20*0.05</f>
        <v>0</v>
      </c>
      <c r="P20" s="63">
        <f>S20-O20</f>
        <v>0</v>
      </c>
      <c r="Q20" s="64" t="s">
        <v>53</v>
      </c>
      <c r="R20" s="62"/>
      <c r="S20" s="62">
        <v>0</v>
      </c>
      <c r="T20" s="63">
        <f>X20*0.05</f>
        <v>0</v>
      </c>
      <c r="U20" s="62">
        <f>X20-T20</f>
        <v>0</v>
      </c>
      <c r="V20" s="64" t="s">
        <v>53</v>
      </c>
      <c r="W20" s="62"/>
      <c r="X20" s="67">
        <v>0</v>
      </c>
      <c r="Y20" s="62">
        <f>SUM(X20,S20,N20,I20)</f>
        <v>0</v>
      </c>
      <c r="Z20" s="12"/>
      <c r="AA20" s="68"/>
      <c r="AB20" s="68"/>
      <c r="AC20" s="68"/>
      <c r="AD20" s="68"/>
      <c r="AE20" s="68"/>
      <c r="AF20" s="68"/>
      <c r="AG20" s="68"/>
      <c r="AH20" s="68"/>
      <c r="AI20" s="46"/>
    </row>
    <row r="21" spans="1:35" s="45" customFormat="1" ht="12.75">
      <c r="A21" s="60">
        <v>11</v>
      </c>
      <c r="B21" s="69"/>
      <c r="C21" s="61" t="s">
        <v>63</v>
      </c>
      <c r="D21" s="69">
        <v>0</v>
      </c>
      <c r="E21" s="62">
        <v>0</v>
      </c>
      <c r="F21" s="63">
        <v>0</v>
      </c>
      <c r="G21" s="64" t="s">
        <v>53</v>
      </c>
      <c r="H21" s="64"/>
      <c r="I21" s="69"/>
      <c r="J21" s="62">
        <f>N21*0.05</f>
        <v>0</v>
      </c>
      <c r="K21" s="63">
        <f>N21-J21</f>
        <v>0</v>
      </c>
      <c r="L21" s="64" t="s">
        <v>53</v>
      </c>
      <c r="M21" s="64"/>
      <c r="N21" s="62">
        <v>0</v>
      </c>
      <c r="O21" s="62">
        <f>S21*0.05</f>
        <v>0</v>
      </c>
      <c r="P21" s="63">
        <f>S21-O21</f>
        <v>0</v>
      </c>
      <c r="Q21" s="64" t="s">
        <v>53</v>
      </c>
      <c r="R21" s="62"/>
      <c r="S21" s="62">
        <v>0</v>
      </c>
      <c r="T21" s="63">
        <f>X21*0.05</f>
        <v>0</v>
      </c>
      <c r="U21" s="62">
        <f>X21-T21</f>
        <v>0</v>
      </c>
      <c r="V21" s="64" t="s">
        <v>53</v>
      </c>
      <c r="W21" s="62"/>
      <c r="X21" s="67">
        <v>0</v>
      </c>
      <c r="Y21" s="62">
        <f>SUM(X21,S21,N21,I21)</f>
        <v>0</v>
      </c>
      <c r="Z21" s="12"/>
      <c r="AA21" s="68"/>
      <c r="AB21" s="68"/>
      <c r="AC21" s="68"/>
      <c r="AD21" s="68"/>
      <c r="AE21" s="68"/>
      <c r="AF21" s="68"/>
      <c r="AG21" s="68"/>
      <c r="AH21" s="68"/>
      <c r="AI21" s="46"/>
    </row>
    <row r="22" spans="1:35" ht="12.75">
      <c r="A22" s="60">
        <v>12</v>
      </c>
      <c r="B22" s="33"/>
      <c r="C22" s="61" t="s">
        <v>64</v>
      </c>
      <c r="D22" s="33">
        <v>0</v>
      </c>
      <c r="E22" s="62">
        <v>0</v>
      </c>
      <c r="F22" s="63">
        <v>0</v>
      </c>
      <c r="G22" s="64" t="s">
        <v>53</v>
      </c>
      <c r="H22" s="70"/>
      <c r="I22" s="33"/>
      <c r="J22" s="62">
        <f>N22*0.05</f>
        <v>0</v>
      </c>
      <c r="K22" s="63">
        <f>N22-J22</f>
        <v>0</v>
      </c>
      <c r="L22" s="64" t="s">
        <v>53</v>
      </c>
      <c r="M22" s="70"/>
      <c r="N22" s="62">
        <v>0</v>
      </c>
      <c r="O22" s="62">
        <f>S22*0.05</f>
        <v>0</v>
      </c>
      <c r="P22" s="63">
        <f>S22-O22</f>
        <v>0</v>
      </c>
      <c r="Q22" s="64" t="s">
        <v>53</v>
      </c>
      <c r="R22" s="62"/>
      <c r="S22" s="62">
        <v>0</v>
      </c>
      <c r="T22" s="63">
        <f>X22*0.05</f>
        <v>0</v>
      </c>
      <c r="U22" s="62">
        <f>X22-T22</f>
        <v>0</v>
      </c>
      <c r="V22" s="64" t="s">
        <v>53</v>
      </c>
      <c r="W22" s="62"/>
      <c r="X22" s="67">
        <v>0</v>
      </c>
      <c r="Y22" s="62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46"/>
    </row>
    <row r="23" spans="1:35" ht="12.75">
      <c r="A23" s="60">
        <v>13</v>
      </c>
      <c r="B23" s="33"/>
      <c r="C23" s="61" t="s">
        <v>65</v>
      </c>
      <c r="D23" s="33">
        <v>0</v>
      </c>
      <c r="E23" s="62">
        <v>0</v>
      </c>
      <c r="F23" s="63">
        <v>0</v>
      </c>
      <c r="G23" s="64" t="s">
        <v>53</v>
      </c>
      <c r="H23" s="70"/>
      <c r="I23" s="33"/>
      <c r="J23" s="62">
        <f>N23*0.05</f>
        <v>0</v>
      </c>
      <c r="K23" s="63">
        <f>N23-J23</f>
        <v>0</v>
      </c>
      <c r="L23" s="64" t="s">
        <v>53</v>
      </c>
      <c r="M23" s="70"/>
      <c r="N23" s="62">
        <v>0</v>
      </c>
      <c r="O23" s="62">
        <f>S23*0.05</f>
        <v>0</v>
      </c>
      <c r="P23" s="63">
        <f>S23-O23</f>
        <v>0</v>
      </c>
      <c r="Q23" s="64" t="s">
        <v>53</v>
      </c>
      <c r="R23" s="62"/>
      <c r="S23" s="62">
        <v>0</v>
      </c>
      <c r="T23" s="63">
        <f>X23*0.05</f>
        <v>0</v>
      </c>
      <c r="U23" s="62">
        <f>X23-T23</f>
        <v>0</v>
      </c>
      <c r="V23" s="64" t="s">
        <v>53</v>
      </c>
      <c r="W23" s="62"/>
      <c r="X23" s="67">
        <v>0</v>
      </c>
      <c r="Y23" s="62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46"/>
    </row>
    <row r="24" spans="1:35" ht="12.75">
      <c r="A24" s="60">
        <v>14</v>
      </c>
      <c r="B24" s="33"/>
      <c r="C24" s="61" t="s">
        <v>66</v>
      </c>
      <c r="D24" s="33">
        <v>0</v>
      </c>
      <c r="E24" s="62">
        <v>0</v>
      </c>
      <c r="F24" s="63">
        <v>0</v>
      </c>
      <c r="G24" s="64" t="s">
        <v>53</v>
      </c>
      <c r="H24" s="70"/>
      <c r="I24" s="33"/>
      <c r="J24" s="62">
        <f>N24*0.05</f>
        <v>0</v>
      </c>
      <c r="K24" s="63">
        <f>N24-J24</f>
        <v>0</v>
      </c>
      <c r="L24" s="64" t="s">
        <v>53</v>
      </c>
      <c r="M24" s="70"/>
      <c r="N24" s="62">
        <v>0</v>
      </c>
      <c r="O24" s="62">
        <f>S24*0.05</f>
        <v>0</v>
      </c>
      <c r="P24" s="63">
        <f>S24-O24</f>
        <v>0</v>
      </c>
      <c r="Q24" s="64" t="s">
        <v>53</v>
      </c>
      <c r="R24" s="62"/>
      <c r="S24" s="62">
        <v>0</v>
      </c>
      <c r="T24" s="63">
        <f>X24*0.05</f>
        <v>0</v>
      </c>
      <c r="U24" s="62">
        <f>X24-T24</f>
        <v>0</v>
      </c>
      <c r="V24" s="64" t="s">
        <v>53</v>
      </c>
      <c r="W24" s="62"/>
      <c r="X24" s="67">
        <v>0</v>
      </c>
      <c r="Y24" s="62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46"/>
    </row>
    <row r="25" spans="1:35" ht="12.75">
      <c r="A25" s="60">
        <v>15</v>
      </c>
      <c r="B25" s="33"/>
      <c r="C25" s="61" t="s">
        <v>67</v>
      </c>
      <c r="D25" s="33">
        <v>29</v>
      </c>
      <c r="E25" s="62">
        <v>0</v>
      </c>
      <c r="F25" s="63">
        <v>6</v>
      </c>
      <c r="G25" s="64" t="s">
        <v>53</v>
      </c>
      <c r="H25" s="70"/>
      <c r="I25" s="33">
        <v>6</v>
      </c>
      <c r="J25" s="62">
        <f>N25*0.05</f>
        <v>0.3450000000000001</v>
      </c>
      <c r="K25" s="63">
        <f>N25-J25</f>
        <v>6.5550000000000015</v>
      </c>
      <c r="L25" s="64" t="s">
        <v>53</v>
      </c>
      <c r="M25" s="70"/>
      <c r="N25" s="62">
        <v>6.900000000000001</v>
      </c>
      <c r="O25" s="62">
        <f>S25*0.05</f>
        <v>0.3450000000000001</v>
      </c>
      <c r="P25" s="63">
        <f>S25-O25</f>
        <v>6.5550000000000015</v>
      </c>
      <c r="Q25" s="64" t="s">
        <v>53</v>
      </c>
      <c r="R25" s="62"/>
      <c r="S25" s="62">
        <v>6.900000000000001</v>
      </c>
      <c r="T25" s="63">
        <f>X25*0.05</f>
        <v>0.4600000000000001</v>
      </c>
      <c r="U25" s="62">
        <f>X25-T25</f>
        <v>8.74</v>
      </c>
      <c r="V25" s="64" t="s">
        <v>53</v>
      </c>
      <c r="W25" s="62"/>
      <c r="X25" s="67">
        <v>9.200000000000001</v>
      </c>
      <c r="Y25" s="62">
        <f>SUM(X25,S25,N25,I25)</f>
        <v>29.000000000000004</v>
      </c>
      <c r="AA25" s="68"/>
      <c r="AB25" s="68"/>
      <c r="AC25" s="68"/>
      <c r="AD25" s="68"/>
      <c r="AE25" s="68"/>
      <c r="AF25" s="68"/>
      <c r="AG25" s="68"/>
      <c r="AH25" s="68"/>
      <c r="AI25" s="46"/>
    </row>
    <row r="26" spans="1:35" ht="12.75">
      <c r="A26" s="60">
        <v>16</v>
      </c>
      <c r="B26" s="33"/>
      <c r="C26" s="61" t="s">
        <v>68</v>
      </c>
      <c r="D26" s="33">
        <v>169</v>
      </c>
      <c r="E26" s="62">
        <v>2</v>
      </c>
      <c r="F26" s="63">
        <v>34</v>
      </c>
      <c r="G26" s="64" t="s">
        <v>53</v>
      </c>
      <c r="H26" s="70"/>
      <c r="I26" s="33">
        <v>36</v>
      </c>
      <c r="J26" s="62">
        <f>N26*0.05</f>
        <v>1.9950000000000003</v>
      </c>
      <c r="K26" s="63">
        <f>N26-J26</f>
        <v>37.90500000000001</v>
      </c>
      <c r="L26" s="64" t="s">
        <v>53</v>
      </c>
      <c r="M26" s="70"/>
      <c r="N26" s="62">
        <v>39.900000000000006</v>
      </c>
      <c r="O26" s="62">
        <f>S26*0.05</f>
        <v>1.9950000000000003</v>
      </c>
      <c r="P26" s="63">
        <f>S26-O26</f>
        <v>37.90500000000001</v>
      </c>
      <c r="Q26" s="64" t="s">
        <v>53</v>
      </c>
      <c r="R26" s="62"/>
      <c r="S26" s="62">
        <v>39.900000000000006</v>
      </c>
      <c r="T26" s="63">
        <f>X26*0.05</f>
        <v>2.66</v>
      </c>
      <c r="U26" s="62">
        <f>X26-T26</f>
        <v>50.540000000000006</v>
      </c>
      <c r="V26" s="64" t="s">
        <v>53</v>
      </c>
      <c r="W26" s="62"/>
      <c r="X26" s="67">
        <v>53.2</v>
      </c>
      <c r="Y26" s="62">
        <f>SUM(X26,S26,N26,I26)</f>
        <v>169</v>
      </c>
      <c r="AA26" s="68"/>
      <c r="AB26" s="68"/>
      <c r="AC26" s="68"/>
      <c r="AD26" s="68"/>
      <c r="AE26" s="68"/>
      <c r="AF26" s="68"/>
      <c r="AG26" s="68"/>
      <c r="AH26" s="68"/>
      <c r="AI26" s="46"/>
    </row>
    <row r="27" spans="1:35" ht="12.75">
      <c r="A27" s="60">
        <v>17</v>
      </c>
      <c r="B27" s="33"/>
      <c r="C27" s="61" t="s">
        <v>69</v>
      </c>
      <c r="D27" s="33">
        <v>0</v>
      </c>
      <c r="E27" s="62">
        <v>0</v>
      </c>
      <c r="F27" s="63">
        <v>0</v>
      </c>
      <c r="G27" s="64" t="s">
        <v>53</v>
      </c>
      <c r="H27" s="70"/>
      <c r="I27" s="33"/>
      <c r="J27" s="62">
        <f>N27*0.05</f>
        <v>0</v>
      </c>
      <c r="K27" s="63">
        <f>N27-J27</f>
        <v>0</v>
      </c>
      <c r="L27" s="64" t="s">
        <v>53</v>
      </c>
      <c r="M27" s="70"/>
      <c r="N27" s="62">
        <v>0</v>
      </c>
      <c r="O27" s="62">
        <f>S27*0.05</f>
        <v>0</v>
      </c>
      <c r="P27" s="63">
        <f>S27-O27</f>
        <v>0</v>
      </c>
      <c r="Q27" s="64" t="s">
        <v>53</v>
      </c>
      <c r="R27" s="62"/>
      <c r="S27" s="62">
        <v>0</v>
      </c>
      <c r="T27" s="63">
        <f>X27*0.05</f>
        <v>0</v>
      </c>
      <c r="U27" s="62">
        <f>X27-T27</f>
        <v>0</v>
      </c>
      <c r="V27" s="64" t="s">
        <v>53</v>
      </c>
      <c r="W27" s="62"/>
      <c r="X27" s="67">
        <v>0</v>
      </c>
      <c r="Y27" s="62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46"/>
    </row>
    <row r="28" spans="1:35" ht="12.75">
      <c r="A28" s="60">
        <v>18</v>
      </c>
      <c r="B28" s="33"/>
      <c r="C28" s="61" t="s">
        <v>70</v>
      </c>
      <c r="D28" s="33">
        <v>39</v>
      </c>
      <c r="E28" s="62">
        <v>1</v>
      </c>
      <c r="F28" s="63">
        <v>9</v>
      </c>
      <c r="G28" s="64" t="s">
        <v>53</v>
      </c>
      <c r="H28" s="70"/>
      <c r="I28" s="33">
        <v>10</v>
      </c>
      <c r="J28" s="62">
        <f>N28*0.05</f>
        <v>0.43500000000000005</v>
      </c>
      <c r="K28" s="63">
        <f>N28-J28</f>
        <v>8.265</v>
      </c>
      <c r="L28" s="64" t="s">
        <v>53</v>
      </c>
      <c r="M28" s="70"/>
      <c r="N28" s="62">
        <v>8.700000000000001</v>
      </c>
      <c r="O28" s="62">
        <f>S28*0.05</f>
        <v>0.43500000000000005</v>
      </c>
      <c r="P28" s="63">
        <f>S28-O28</f>
        <v>8.265</v>
      </c>
      <c r="Q28" s="64" t="s">
        <v>53</v>
      </c>
      <c r="R28" s="62"/>
      <c r="S28" s="62">
        <v>8.700000000000001</v>
      </c>
      <c r="T28" s="63">
        <f>X28*0.05</f>
        <v>0.5800000000000001</v>
      </c>
      <c r="U28" s="62">
        <f>X28-T28</f>
        <v>11.020000000000001</v>
      </c>
      <c r="V28" s="64" t="s">
        <v>53</v>
      </c>
      <c r="W28" s="62"/>
      <c r="X28" s="67">
        <v>11.600000000000001</v>
      </c>
      <c r="Y28" s="62">
        <f>SUM(X28,S28,N28,I28)</f>
        <v>39</v>
      </c>
      <c r="AA28" s="68"/>
      <c r="AB28" s="68"/>
      <c r="AC28" s="68"/>
      <c r="AD28" s="68"/>
      <c r="AE28" s="68"/>
      <c r="AF28" s="68"/>
      <c r="AG28" s="68"/>
      <c r="AH28" s="68"/>
      <c r="AI28" s="46"/>
    </row>
    <row r="29" spans="1:35" ht="12.75">
      <c r="A29" s="60">
        <v>19</v>
      </c>
      <c r="B29" s="33"/>
      <c r="C29" s="61" t="s">
        <v>71</v>
      </c>
      <c r="D29" s="33">
        <v>6</v>
      </c>
      <c r="E29" s="62">
        <v>0</v>
      </c>
      <c r="F29" s="63">
        <v>0</v>
      </c>
      <c r="G29" s="64" t="s">
        <v>53</v>
      </c>
      <c r="H29" s="70"/>
      <c r="I29" s="33"/>
      <c r="J29" s="62">
        <f>N29*0.05</f>
        <v>0.09000000000000002</v>
      </c>
      <c r="K29" s="63">
        <f>N29-J29</f>
        <v>1.7100000000000002</v>
      </c>
      <c r="L29" s="64" t="s">
        <v>53</v>
      </c>
      <c r="M29" s="70"/>
      <c r="N29" s="62">
        <v>1.8000000000000003</v>
      </c>
      <c r="O29" s="62">
        <f>S29*0.05</f>
        <v>0.09000000000000002</v>
      </c>
      <c r="P29" s="63">
        <f>S29-O29</f>
        <v>1.7100000000000002</v>
      </c>
      <c r="Q29" s="64" t="s">
        <v>53</v>
      </c>
      <c r="R29" s="62"/>
      <c r="S29" s="62">
        <v>1.8000000000000003</v>
      </c>
      <c r="T29" s="63">
        <f>X29*0.05</f>
        <v>0.12000000000000002</v>
      </c>
      <c r="U29" s="62">
        <f>X29-T29</f>
        <v>2.2800000000000002</v>
      </c>
      <c r="V29" s="64" t="s">
        <v>53</v>
      </c>
      <c r="W29" s="62"/>
      <c r="X29" s="67">
        <v>2.4000000000000004</v>
      </c>
      <c r="Y29" s="62">
        <f>SUM(X29,S29,N29,I29)</f>
        <v>6.000000000000002</v>
      </c>
      <c r="AA29" s="68"/>
      <c r="AB29" s="68"/>
      <c r="AC29" s="68"/>
      <c r="AD29" s="68"/>
      <c r="AE29" s="68"/>
      <c r="AF29" s="68"/>
      <c r="AG29" s="68"/>
      <c r="AH29" s="68"/>
      <c r="AI29" s="46"/>
    </row>
    <row r="30" spans="1:35" ht="12.75">
      <c r="A30" s="60">
        <v>20</v>
      </c>
      <c r="B30" s="33"/>
      <c r="C30" s="61" t="s">
        <v>72</v>
      </c>
      <c r="D30" s="33">
        <v>0</v>
      </c>
      <c r="E30" s="62">
        <v>0</v>
      </c>
      <c r="F30" s="63">
        <v>0</v>
      </c>
      <c r="G30" s="64" t="s">
        <v>53</v>
      </c>
      <c r="H30" s="70"/>
      <c r="I30" s="33"/>
      <c r="J30" s="62">
        <f>N30*0.05</f>
        <v>0</v>
      </c>
      <c r="K30" s="63">
        <f>N30-J30</f>
        <v>0</v>
      </c>
      <c r="L30" s="64" t="s">
        <v>53</v>
      </c>
      <c r="M30" s="70"/>
      <c r="N30" s="62">
        <v>0</v>
      </c>
      <c r="O30" s="62">
        <f>S30*0.05</f>
        <v>0</v>
      </c>
      <c r="P30" s="63">
        <f>S30-O30</f>
        <v>0</v>
      </c>
      <c r="Q30" s="64" t="s">
        <v>53</v>
      </c>
      <c r="R30" s="62"/>
      <c r="S30" s="62">
        <v>0</v>
      </c>
      <c r="T30" s="63">
        <f>X30*0.05</f>
        <v>0</v>
      </c>
      <c r="U30" s="62">
        <f>X30-T30</f>
        <v>0</v>
      </c>
      <c r="V30" s="64" t="s">
        <v>53</v>
      </c>
      <c r="W30" s="62"/>
      <c r="X30" s="67">
        <v>0</v>
      </c>
      <c r="Y30" s="62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46"/>
    </row>
    <row r="31" spans="1:35" ht="12.75">
      <c r="A31" s="60">
        <v>21</v>
      </c>
      <c r="B31" s="33"/>
      <c r="C31" s="61" t="s">
        <v>73</v>
      </c>
      <c r="D31" s="33">
        <v>0</v>
      </c>
      <c r="E31" s="62">
        <v>0</v>
      </c>
      <c r="F31" s="63">
        <v>0</v>
      </c>
      <c r="G31" s="64" t="s">
        <v>53</v>
      </c>
      <c r="H31" s="70"/>
      <c r="I31" s="33"/>
      <c r="J31" s="62">
        <f>N31*0.05</f>
        <v>0</v>
      </c>
      <c r="K31" s="63">
        <f>N31-J31</f>
        <v>0</v>
      </c>
      <c r="L31" s="64" t="s">
        <v>53</v>
      </c>
      <c r="M31" s="70"/>
      <c r="N31" s="62">
        <v>0</v>
      </c>
      <c r="O31" s="62">
        <f>S31*0.05</f>
        <v>0</v>
      </c>
      <c r="P31" s="63">
        <f>S31-O31</f>
        <v>0</v>
      </c>
      <c r="Q31" s="64" t="s">
        <v>53</v>
      </c>
      <c r="R31" s="62"/>
      <c r="S31" s="62">
        <v>0</v>
      </c>
      <c r="T31" s="63">
        <f>X31*0.05</f>
        <v>0</v>
      </c>
      <c r="U31" s="62">
        <f>X31-T31</f>
        <v>0</v>
      </c>
      <c r="V31" s="64" t="s">
        <v>53</v>
      </c>
      <c r="W31" s="62"/>
      <c r="X31" s="67">
        <v>0</v>
      </c>
      <c r="Y31" s="62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46"/>
    </row>
    <row r="32" spans="1:35" ht="12.75">
      <c r="A32" s="60">
        <v>22</v>
      </c>
      <c r="B32" s="33"/>
      <c r="C32" s="61" t="s">
        <v>74</v>
      </c>
      <c r="D32" s="33">
        <v>0</v>
      </c>
      <c r="E32" s="62">
        <v>0</v>
      </c>
      <c r="F32" s="63">
        <v>0</v>
      </c>
      <c r="G32" s="64" t="s">
        <v>53</v>
      </c>
      <c r="H32" s="70"/>
      <c r="I32" s="33"/>
      <c r="J32" s="62">
        <f>N32*0.05</f>
        <v>0</v>
      </c>
      <c r="K32" s="63">
        <f>N32-J32</f>
        <v>0</v>
      </c>
      <c r="L32" s="64" t="s">
        <v>53</v>
      </c>
      <c r="M32" s="70"/>
      <c r="N32" s="62">
        <v>0</v>
      </c>
      <c r="O32" s="62">
        <f>S32*0.05</f>
        <v>0</v>
      </c>
      <c r="P32" s="63">
        <f>S32-O32</f>
        <v>0</v>
      </c>
      <c r="Q32" s="64" t="s">
        <v>53</v>
      </c>
      <c r="R32" s="62"/>
      <c r="S32" s="62">
        <v>0</v>
      </c>
      <c r="T32" s="63">
        <f>X32*0.05</f>
        <v>0</v>
      </c>
      <c r="U32" s="62">
        <f>X32-T32</f>
        <v>0</v>
      </c>
      <c r="V32" s="64" t="s">
        <v>53</v>
      </c>
      <c r="W32" s="62"/>
      <c r="X32" s="67">
        <v>0</v>
      </c>
      <c r="Y32" s="62">
        <f>SUM(X32,S32,N32,I32)</f>
        <v>0</v>
      </c>
      <c r="AA32" s="68"/>
      <c r="AB32" s="68"/>
      <c r="AC32" s="68"/>
      <c r="AD32" s="68"/>
      <c r="AE32" s="68"/>
      <c r="AF32" s="68"/>
      <c r="AG32" s="68"/>
      <c r="AH32" s="68"/>
      <c r="AI32" s="46"/>
    </row>
    <row r="33" spans="1:35" ht="12.75">
      <c r="A33" s="60">
        <v>23</v>
      </c>
      <c r="B33" s="33"/>
      <c r="C33" s="61" t="s">
        <v>75</v>
      </c>
      <c r="D33" s="33">
        <v>0</v>
      </c>
      <c r="E33" s="62">
        <v>0</v>
      </c>
      <c r="F33" s="63">
        <v>0</v>
      </c>
      <c r="G33" s="64" t="s">
        <v>53</v>
      </c>
      <c r="H33" s="70"/>
      <c r="I33" s="33"/>
      <c r="J33" s="62">
        <f>N33*0.05</f>
        <v>0</v>
      </c>
      <c r="K33" s="63">
        <f>N33-J33</f>
        <v>0</v>
      </c>
      <c r="L33" s="64" t="s">
        <v>53</v>
      </c>
      <c r="M33" s="70"/>
      <c r="N33" s="62">
        <v>0</v>
      </c>
      <c r="O33" s="62">
        <f>S33*0.05</f>
        <v>0</v>
      </c>
      <c r="P33" s="63">
        <f>S33-O33</f>
        <v>0</v>
      </c>
      <c r="Q33" s="64" t="s">
        <v>53</v>
      </c>
      <c r="R33" s="62"/>
      <c r="S33" s="62">
        <v>0</v>
      </c>
      <c r="T33" s="63">
        <f>X33*0.05</f>
        <v>0</v>
      </c>
      <c r="U33" s="62">
        <f>X33-T33</f>
        <v>0</v>
      </c>
      <c r="V33" s="64" t="s">
        <v>53</v>
      </c>
      <c r="W33" s="62"/>
      <c r="X33" s="67">
        <v>0</v>
      </c>
      <c r="Y33" s="62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46"/>
    </row>
    <row r="34" spans="1:35" ht="12.75">
      <c r="A34" s="60">
        <v>24</v>
      </c>
      <c r="B34" s="33"/>
      <c r="C34" s="61" t="s">
        <v>76</v>
      </c>
      <c r="D34" s="33">
        <v>0</v>
      </c>
      <c r="E34" s="62">
        <v>0</v>
      </c>
      <c r="F34" s="63">
        <v>0</v>
      </c>
      <c r="G34" s="64" t="s">
        <v>53</v>
      </c>
      <c r="H34" s="70"/>
      <c r="I34" s="33"/>
      <c r="J34" s="62">
        <f>N34*0.05</f>
        <v>0</v>
      </c>
      <c r="K34" s="63">
        <f>N34-J34</f>
        <v>0</v>
      </c>
      <c r="L34" s="64" t="s">
        <v>53</v>
      </c>
      <c r="M34" s="70"/>
      <c r="N34" s="62">
        <v>0</v>
      </c>
      <c r="O34" s="62">
        <f>S34*0.05</f>
        <v>0</v>
      </c>
      <c r="P34" s="63">
        <f>S34-O34</f>
        <v>0</v>
      </c>
      <c r="Q34" s="64" t="s">
        <v>53</v>
      </c>
      <c r="R34" s="62"/>
      <c r="S34" s="62">
        <v>0</v>
      </c>
      <c r="T34" s="63">
        <f>X34*0.05</f>
        <v>0</v>
      </c>
      <c r="U34" s="62">
        <f>X34-T34</f>
        <v>0</v>
      </c>
      <c r="V34" s="64" t="s">
        <v>53</v>
      </c>
      <c r="W34" s="62"/>
      <c r="X34" s="67">
        <v>0</v>
      </c>
      <c r="Y34" s="62">
        <f>SUM(X34,S34,N34,I34)</f>
        <v>0</v>
      </c>
      <c r="AA34" s="68"/>
      <c r="AB34" s="68"/>
      <c r="AC34" s="68"/>
      <c r="AD34" s="68"/>
      <c r="AE34" s="68"/>
      <c r="AF34" s="68"/>
      <c r="AG34" s="68"/>
      <c r="AH34" s="68"/>
      <c r="AI34" s="46"/>
    </row>
    <row r="35" spans="1:35" ht="12.75">
      <c r="A35" s="60">
        <v>25</v>
      </c>
      <c r="B35" s="33"/>
      <c r="C35" s="61" t="s">
        <v>77</v>
      </c>
      <c r="D35" s="33">
        <v>0</v>
      </c>
      <c r="E35" s="62">
        <v>0</v>
      </c>
      <c r="F35" s="63">
        <v>0</v>
      </c>
      <c r="G35" s="64" t="s">
        <v>53</v>
      </c>
      <c r="H35" s="70"/>
      <c r="I35" s="33"/>
      <c r="J35" s="62">
        <f>N35*0.05</f>
        <v>0</v>
      </c>
      <c r="K35" s="63">
        <f>N35-J35</f>
        <v>0</v>
      </c>
      <c r="L35" s="64" t="s">
        <v>53</v>
      </c>
      <c r="M35" s="70"/>
      <c r="N35" s="62">
        <v>0</v>
      </c>
      <c r="O35" s="62">
        <f>S35*0.05</f>
        <v>0</v>
      </c>
      <c r="P35" s="63">
        <f>S35-O35</f>
        <v>0</v>
      </c>
      <c r="Q35" s="64" t="s">
        <v>53</v>
      </c>
      <c r="R35" s="62"/>
      <c r="S35" s="62">
        <v>0</v>
      </c>
      <c r="T35" s="63">
        <f>X35*0.05</f>
        <v>0</v>
      </c>
      <c r="U35" s="62">
        <f>X35-T35</f>
        <v>0</v>
      </c>
      <c r="V35" s="64" t="s">
        <v>53</v>
      </c>
      <c r="W35" s="62"/>
      <c r="X35" s="67">
        <v>0</v>
      </c>
      <c r="Y35" s="62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46"/>
    </row>
    <row r="36" spans="1:35" ht="12.75">
      <c r="A36" s="60">
        <v>26</v>
      </c>
      <c r="B36" s="33"/>
      <c r="C36" s="61" t="s">
        <v>78</v>
      </c>
      <c r="D36" s="33">
        <v>0</v>
      </c>
      <c r="E36" s="62">
        <v>0</v>
      </c>
      <c r="F36" s="63">
        <v>0</v>
      </c>
      <c r="G36" s="64" t="s">
        <v>53</v>
      </c>
      <c r="H36" s="70"/>
      <c r="I36" s="33"/>
      <c r="J36" s="62">
        <f>N36*0.05</f>
        <v>0</v>
      </c>
      <c r="K36" s="63">
        <f>N36-J36</f>
        <v>0</v>
      </c>
      <c r="L36" s="64" t="s">
        <v>53</v>
      </c>
      <c r="M36" s="70"/>
      <c r="N36" s="62">
        <v>0</v>
      </c>
      <c r="O36" s="62">
        <f>S36*0.05</f>
        <v>0</v>
      </c>
      <c r="P36" s="63">
        <f>S36-O36</f>
        <v>0</v>
      </c>
      <c r="Q36" s="64" t="s">
        <v>53</v>
      </c>
      <c r="R36" s="62"/>
      <c r="S36" s="62">
        <v>0</v>
      </c>
      <c r="T36" s="63">
        <f>X36*0.05</f>
        <v>0</v>
      </c>
      <c r="U36" s="62">
        <f>X36-T36</f>
        <v>0</v>
      </c>
      <c r="V36" s="64" t="s">
        <v>53</v>
      </c>
      <c r="W36" s="62"/>
      <c r="X36" s="67">
        <v>0</v>
      </c>
      <c r="Y36" s="62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46"/>
    </row>
    <row r="37" spans="1:35" ht="12.75">
      <c r="A37" s="60">
        <v>27</v>
      </c>
      <c r="B37" s="33"/>
      <c r="C37" s="61" t="s">
        <v>79</v>
      </c>
      <c r="D37" s="33">
        <v>0</v>
      </c>
      <c r="E37" s="62">
        <v>0</v>
      </c>
      <c r="F37" s="63">
        <v>0</v>
      </c>
      <c r="G37" s="64" t="s">
        <v>53</v>
      </c>
      <c r="H37" s="70"/>
      <c r="I37" s="33"/>
      <c r="J37" s="62">
        <f>N37*0.05</f>
        <v>0</v>
      </c>
      <c r="K37" s="63">
        <f>N37-J37</f>
        <v>0</v>
      </c>
      <c r="L37" s="64" t="s">
        <v>53</v>
      </c>
      <c r="M37" s="70"/>
      <c r="N37" s="62">
        <v>0</v>
      </c>
      <c r="O37" s="62">
        <f>S37*0.05</f>
        <v>0</v>
      </c>
      <c r="P37" s="63">
        <f>S37-O37</f>
        <v>0</v>
      </c>
      <c r="Q37" s="64" t="s">
        <v>53</v>
      </c>
      <c r="R37" s="62"/>
      <c r="S37" s="62">
        <v>0</v>
      </c>
      <c r="T37" s="63">
        <f>X37*0.05</f>
        <v>0</v>
      </c>
      <c r="U37" s="62">
        <f>X37-T37</f>
        <v>0</v>
      </c>
      <c r="V37" s="64" t="s">
        <v>53</v>
      </c>
      <c r="W37" s="62"/>
      <c r="X37" s="67">
        <v>0</v>
      </c>
      <c r="Y37" s="62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46"/>
    </row>
    <row r="38" spans="1:35" ht="12.75">
      <c r="A38" s="60">
        <v>28</v>
      </c>
      <c r="B38" s="33"/>
      <c r="C38" s="61" t="s">
        <v>80</v>
      </c>
      <c r="D38" s="33">
        <v>0</v>
      </c>
      <c r="E38" s="62">
        <v>0</v>
      </c>
      <c r="F38" s="63">
        <v>0</v>
      </c>
      <c r="G38" s="64" t="s">
        <v>53</v>
      </c>
      <c r="H38" s="70"/>
      <c r="I38" s="33"/>
      <c r="J38" s="62">
        <f>N38*0.05</f>
        <v>0</v>
      </c>
      <c r="K38" s="63">
        <f>N38-J38</f>
        <v>0</v>
      </c>
      <c r="L38" s="64" t="s">
        <v>53</v>
      </c>
      <c r="M38" s="70"/>
      <c r="N38" s="62">
        <v>0</v>
      </c>
      <c r="O38" s="62">
        <f>S38*0.05</f>
        <v>0</v>
      </c>
      <c r="P38" s="63">
        <f>S38-O38</f>
        <v>0</v>
      </c>
      <c r="Q38" s="64" t="s">
        <v>53</v>
      </c>
      <c r="R38" s="62"/>
      <c r="S38" s="62">
        <v>0</v>
      </c>
      <c r="T38" s="63">
        <f>X38*0.05</f>
        <v>0</v>
      </c>
      <c r="U38" s="62">
        <f>X38-T38</f>
        <v>0</v>
      </c>
      <c r="V38" s="64" t="s">
        <v>53</v>
      </c>
      <c r="W38" s="62"/>
      <c r="X38" s="67">
        <v>0</v>
      </c>
      <c r="Y38" s="62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46"/>
    </row>
    <row r="39" spans="1:35" ht="12.75">
      <c r="A39" s="60">
        <v>29</v>
      </c>
      <c r="B39" s="33"/>
      <c r="C39" s="61" t="s">
        <v>81</v>
      </c>
      <c r="D39" s="33">
        <v>0</v>
      </c>
      <c r="E39" s="62">
        <v>0</v>
      </c>
      <c r="F39" s="63">
        <v>0</v>
      </c>
      <c r="G39" s="64" t="s">
        <v>53</v>
      </c>
      <c r="H39" s="70"/>
      <c r="I39" s="33"/>
      <c r="J39" s="62">
        <f>N39*0.05</f>
        <v>0</v>
      </c>
      <c r="K39" s="63">
        <f>N39-J39</f>
        <v>0</v>
      </c>
      <c r="L39" s="64" t="s">
        <v>53</v>
      </c>
      <c r="M39" s="70"/>
      <c r="N39" s="62">
        <v>0</v>
      </c>
      <c r="O39" s="62">
        <f>S39*0.05</f>
        <v>0</v>
      </c>
      <c r="P39" s="63">
        <f>S39-O39</f>
        <v>0</v>
      </c>
      <c r="Q39" s="64" t="s">
        <v>53</v>
      </c>
      <c r="R39" s="62"/>
      <c r="S39" s="62">
        <v>0</v>
      </c>
      <c r="T39" s="63">
        <f>X39*0.05</f>
        <v>0</v>
      </c>
      <c r="U39" s="62">
        <f>X39-T39</f>
        <v>0</v>
      </c>
      <c r="V39" s="64" t="s">
        <v>53</v>
      </c>
      <c r="W39" s="62"/>
      <c r="X39" s="67">
        <v>0</v>
      </c>
      <c r="Y39" s="62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46"/>
    </row>
    <row r="40" spans="1:35" ht="12.75">
      <c r="A40" s="60">
        <v>30</v>
      </c>
      <c r="B40" s="33"/>
      <c r="C40" s="61" t="s">
        <v>82</v>
      </c>
      <c r="D40" s="33">
        <v>0</v>
      </c>
      <c r="E40" s="62">
        <v>0</v>
      </c>
      <c r="F40" s="63">
        <v>0</v>
      </c>
      <c r="G40" s="64" t="s">
        <v>53</v>
      </c>
      <c r="H40" s="70"/>
      <c r="I40" s="33"/>
      <c r="J40" s="62">
        <f>N40*0.05</f>
        <v>0</v>
      </c>
      <c r="K40" s="63">
        <f>N40-J40</f>
        <v>0</v>
      </c>
      <c r="L40" s="64" t="s">
        <v>53</v>
      </c>
      <c r="M40" s="70"/>
      <c r="N40" s="62">
        <v>0</v>
      </c>
      <c r="O40" s="62">
        <f>S40*0.05</f>
        <v>0</v>
      </c>
      <c r="P40" s="63">
        <f>S40-O40</f>
        <v>0</v>
      </c>
      <c r="Q40" s="64" t="s">
        <v>53</v>
      </c>
      <c r="R40" s="62"/>
      <c r="S40" s="62">
        <v>0</v>
      </c>
      <c r="T40" s="63">
        <f>X40*0.05</f>
        <v>0</v>
      </c>
      <c r="U40" s="62">
        <f>X40-T40</f>
        <v>0</v>
      </c>
      <c r="V40" s="64" t="s">
        <v>53</v>
      </c>
      <c r="W40" s="62"/>
      <c r="X40" s="67">
        <v>0</v>
      </c>
      <c r="Y40" s="62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46"/>
    </row>
    <row r="41" spans="1:35" ht="12.75">
      <c r="A41" s="60">
        <v>31</v>
      </c>
      <c r="B41" s="33"/>
      <c r="C41" s="61" t="s">
        <v>83</v>
      </c>
      <c r="D41" s="33">
        <v>0</v>
      </c>
      <c r="E41" s="62">
        <v>0</v>
      </c>
      <c r="F41" s="63">
        <v>0</v>
      </c>
      <c r="G41" s="64" t="s">
        <v>53</v>
      </c>
      <c r="H41" s="70"/>
      <c r="I41" s="33"/>
      <c r="J41" s="62">
        <f>N41*0.05</f>
        <v>0</v>
      </c>
      <c r="K41" s="63">
        <f>N41-J41</f>
        <v>0</v>
      </c>
      <c r="L41" s="64" t="s">
        <v>53</v>
      </c>
      <c r="M41" s="70"/>
      <c r="N41" s="62">
        <v>0</v>
      </c>
      <c r="O41" s="62">
        <f>S41*0.05</f>
        <v>0</v>
      </c>
      <c r="P41" s="63">
        <f>S41-O41</f>
        <v>0</v>
      </c>
      <c r="Q41" s="64" t="s">
        <v>53</v>
      </c>
      <c r="R41" s="62"/>
      <c r="S41" s="62">
        <v>0</v>
      </c>
      <c r="T41" s="63">
        <f>X41*0.05</f>
        <v>0</v>
      </c>
      <c r="U41" s="62">
        <f>X41-T41</f>
        <v>0</v>
      </c>
      <c r="V41" s="64" t="s">
        <v>53</v>
      </c>
      <c r="W41" s="62"/>
      <c r="X41" s="67">
        <v>0</v>
      </c>
      <c r="Y41" s="62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46"/>
    </row>
    <row r="42" spans="1:35" ht="12.75">
      <c r="A42" s="60">
        <v>32</v>
      </c>
      <c r="B42" s="33"/>
      <c r="C42" s="61" t="s">
        <v>84</v>
      </c>
      <c r="D42" s="33">
        <v>0</v>
      </c>
      <c r="E42" s="62">
        <v>0</v>
      </c>
      <c r="F42" s="63">
        <v>0</v>
      </c>
      <c r="G42" s="64" t="s">
        <v>53</v>
      </c>
      <c r="H42" s="70"/>
      <c r="I42" s="33"/>
      <c r="J42" s="62">
        <f>N42*0.05</f>
        <v>0</v>
      </c>
      <c r="K42" s="63">
        <f>N42-J42</f>
        <v>0</v>
      </c>
      <c r="L42" s="64" t="s">
        <v>53</v>
      </c>
      <c r="M42" s="70"/>
      <c r="N42" s="62">
        <v>0</v>
      </c>
      <c r="O42" s="62">
        <f>S42*0.05</f>
        <v>0</v>
      </c>
      <c r="P42" s="63">
        <f>S42-O42</f>
        <v>0</v>
      </c>
      <c r="Q42" s="64" t="s">
        <v>53</v>
      </c>
      <c r="R42" s="62"/>
      <c r="S42" s="62">
        <v>0</v>
      </c>
      <c r="T42" s="63">
        <f>X42*0.05</f>
        <v>0</v>
      </c>
      <c r="U42" s="62">
        <f>X42-T42</f>
        <v>0</v>
      </c>
      <c r="V42" s="64" t="s">
        <v>53</v>
      </c>
      <c r="W42" s="62"/>
      <c r="X42" s="67">
        <v>0</v>
      </c>
      <c r="Y42" s="62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46"/>
    </row>
    <row r="43" spans="1:35" ht="12.75">
      <c r="A43" s="60">
        <v>33</v>
      </c>
      <c r="B43" s="33"/>
      <c r="C43" s="61" t="s">
        <v>85</v>
      </c>
      <c r="D43" s="33">
        <v>0</v>
      </c>
      <c r="E43" s="62">
        <v>0</v>
      </c>
      <c r="F43" s="63">
        <v>0</v>
      </c>
      <c r="G43" s="64" t="s">
        <v>53</v>
      </c>
      <c r="H43" s="33"/>
      <c r="I43" s="33"/>
      <c r="J43" s="62">
        <f>N43*0.05</f>
        <v>0</v>
      </c>
      <c r="K43" s="63">
        <f>N43-J43</f>
        <v>0</v>
      </c>
      <c r="L43" s="64" t="s">
        <v>53</v>
      </c>
      <c r="M43" s="33"/>
      <c r="N43" s="62">
        <v>0</v>
      </c>
      <c r="O43" s="62">
        <f>S43*0.05</f>
        <v>0</v>
      </c>
      <c r="P43" s="63">
        <f>S43-O43</f>
        <v>0</v>
      </c>
      <c r="Q43" s="64" t="s">
        <v>53</v>
      </c>
      <c r="R43" s="62"/>
      <c r="S43" s="62">
        <v>0</v>
      </c>
      <c r="T43" s="63">
        <f>X43*0.05</f>
        <v>0</v>
      </c>
      <c r="U43" s="62">
        <f>X43-T43</f>
        <v>0</v>
      </c>
      <c r="V43" s="64" t="s">
        <v>53</v>
      </c>
      <c r="W43" s="62"/>
      <c r="X43" s="67">
        <v>0</v>
      </c>
      <c r="Y43" s="62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46"/>
    </row>
    <row r="44" spans="1:35" ht="12.75">
      <c r="A44" s="60">
        <v>34</v>
      </c>
      <c r="B44" s="33"/>
      <c r="C44" s="61" t="s">
        <v>86</v>
      </c>
      <c r="D44" s="33">
        <v>0</v>
      </c>
      <c r="E44" s="62">
        <v>0</v>
      </c>
      <c r="F44" s="63">
        <v>0</v>
      </c>
      <c r="G44" s="64" t="s">
        <v>53</v>
      </c>
      <c r="H44" s="33"/>
      <c r="I44" s="33"/>
      <c r="J44" s="62">
        <f>N44*0.05</f>
        <v>0</v>
      </c>
      <c r="K44" s="63">
        <f>N44-J44</f>
        <v>0</v>
      </c>
      <c r="L44" s="64" t="s">
        <v>53</v>
      </c>
      <c r="M44" s="33"/>
      <c r="N44" s="62">
        <v>0</v>
      </c>
      <c r="O44" s="62">
        <f>S44*0.05</f>
        <v>0</v>
      </c>
      <c r="P44" s="63">
        <f>S44-O44</f>
        <v>0</v>
      </c>
      <c r="Q44" s="64" t="s">
        <v>53</v>
      </c>
      <c r="R44" s="62"/>
      <c r="S44" s="62">
        <v>0</v>
      </c>
      <c r="T44" s="63">
        <f>X44*0.05</f>
        <v>0</v>
      </c>
      <c r="U44" s="62">
        <f>X44-T44</f>
        <v>0</v>
      </c>
      <c r="V44" s="64" t="s">
        <v>53</v>
      </c>
      <c r="W44" s="62"/>
      <c r="X44" s="67">
        <v>0</v>
      </c>
      <c r="Y44" s="62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46"/>
    </row>
    <row r="45" spans="1:35" ht="12.75">
      <c r="A45" s="60">
        <v>35</v>
      </c>
      <c r="B45" s="33"/>
      <c r="C45" s="61" t="s">
        <v>87</v>
      </c>
      <c r="D45" s="33">
        <v>2</v>
      </c>
      <c r="E45" s="62"/>
      <c r="F45" s="63"/>
      <c r="G45" s="64"/>
      <c r="H45" s="33"/>
      <c r="I45" s="33"/>
      <c r="J45" s="62">
        <f>N45*0.05</f>
        <v>0.030000000000000006</v>
      </c>
      <c r="K45" s="63">
        <f>N45-J45</f>
        <v>0.5700000000000001</v>
      </c>
      <c r="L45" s="64"/>
      <c r="M45" s="33"/>
      <c r="N45" s="62">
        <v>0.6000000000000001</v>
      </c>
      <c r="O45" s="62">
        <f>S45*0.05</f>
        <v>0.030000000000000006</v>
      </c>
      <c r="P45" s="63">
        <f>S45-O45</f>
        <v>0.5700000000000001</v>
      </c>
      <c r="Q45" s="64"/>
      <c r="R45" s="62"/>
      <c r="S45" s="62">
        <v>0.6000000000000001</v>
      </c>
      <c r="T45" s="63">
        <f>X45*0.05</f>
        <v>0.04000000000000001</v>
      </c>
      <c r="U45" s="62">
        <f>X45-T45</f>
        <v>0.76</v>
      </c>
      <c r="V45" s="64"/>
      <c r="W45" s="62"/>
      <c r="X45" s="67">
        <v>0.8</v>
      </c>
      <c r="Y45" s="62">
        <f>SUM(X45,S45,N45,I45)</f>
        <v>2</v>
      </c>
      <c r="AA45" s="68"/>
      <c r="AB45" s="68"/>
      <c r="AC45" s="68"/>
      <c r="AD45" s="68"/>
      <c r="AE45" s="68"/>
      <c r="AF45" s="68"/>
      <c r="AG45" s="68"/>
      <c r="AH45" s="68"/>
      <c r="AI45" s="46"/>
    </row>
    <row r="46" spans="1:35" ht="12.75">
      <c r="A46" s="60">
        <v>36</v>
      </c>
      <c r="B46" s="33"/>
      <c r="C46" s="61" t="s">
        <v>88</v>
      </c>
      <c r="D46" s="33">
        <v>0</v>
      </c>
      <c r="E46" s="62">
        <v>0</v>
      </c>
      <c r="F46" s="63">
        <v>0</v>
      </c>
      <c r="G46" s="64" t="s">
        <v>53</v>
      </c>
      <c r="H46" s="33"/>
      <c r="I46" s="33"/>
      <c r="J46" s="62">
        <f>N46*0.05</f>
        <v>0</v>
      </c>
      <c r="K46" s="63">
        <f>N46-J46</f>
        <v>0</v>
      </c>
      <c r="L46" s="64" t="s">
        <v>53</v>
      </c>
      <c r="M46" s="33"/>
      <c r="N46" s="62">
        <v>0</v>
      </c>
      <c r="O46" s="62">
        <f>S46*0.05</f>
        <v>0</v>
      </c>
      <c r="P46" s="63">
        <f>S46-O46</f>
        <v>0</v>
      </c>
      <c r="Q46" s="64" t="s">
        <v>53</v>
      </c>
      <c r="R46" s="62"/>
      <c r="S46" s="62">
        <v>0</v>
      </c>
      <c r="T46" s="63">
        <f>X46*0.05</f>
        <v>0</v>
      </c>
      <c r="U46" s="62">
        <f>X46-T46</f>
        <v>0</v>
      </c>
      <c r="V46" s="64" t="s">
        <v>53</v>
      </c>
      <c r="W46" s="62"/>
      <c r="X46" s="67">
        <v>0</v>
      </c>
      <c r="Y46" s="62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46"/>
    </row>
    <row r="47" spans="1:35" ht="12.75">
      <c r="A47" s="60">
        <v>37</v>
      </c>
      <c r="B47" s="33"/>
      <c r="C47" s="61" t="s">
        <v>89</v>
      </c>
      <c r="D47" s="33">
        <v>321</v>
      </c>
      <c r="E47" s="62">
        <v>2</v>
      </c>
      <c r="F47" s="63"/>
      <c r="G47" s="64" t="s">
        <v>53</v>
      </c>
      <c r="H47" s="70">
        <v>40</v>
      </c>
      <c r="I47" s="33">
        <v>42</v>
      </c>
      <c r="J47" s="62">
        <f>N47*0.05</f>
        <v>4.185000000000001</v>
      </c>
      <c r="K47" s="63">
        <f>N47-J47</f>
        <v>79.51500000000001</v>
      </c>
      <c r="L47" s="64" t="s">
        <v>53</v>
      </c>
      <c r="M47" s="70"/>
      <c r="N47" s="62">
        <v>83.70000000000002</v>
      </c>
      <c r="O47" s="62">
        <f>S47*0.05</f>
        <v>4.185000000000001</v>
      </c>
      <c r="P47" s="63">
        <f>S47-O47</f>
        <v>79.51500000000001</v>
      </c>
      <c r="Q47" s="64" t="s">
        <v>53</v>
      </c>
      <c r="R47" s="62"/>
      <c r="S47" s="62">
        <v>83.70000000000002</v>
      </c>
      <c r="T47" s="63">
        <f>X47*0.05</f>
        <v>5.580000000000001</v>
      </c>
      <c r="U47" s="62">
        <f>X47-T47</f>
        <v>106.02000000000001</v>
      </c>
      <c r="V47" s="64" t="s">
        <v>53</v>
      </c>
      <c r="W47" s="62"/>
      <c r="X47" s="67">
        <v>111.6</v>
      </c>
      <c r="Y47" s="62">
        <f>SUM(X47,S47,N47,I47)</f>
        <v>321.00000000000006</v>
      </c>
      <c r="AA47" s="68"/>
      <c r="AB47" s="68"/>
      <c r="AC47" s="68"/>
      <c r="AD47" s="68"/>
      <c r="AE47" s="68"/>
      <c r="AF47" s="68"/>
      <c r="AG47" s="68"/>
      <c r="AH47" s="68"/>
      <c r="AI47" s="46"/>
    </row>
    <row r="48" spans="1:35" ht="12.75">
      <c r="A48" s="60">
        <v>38</v>
      </c>
      <c r="B48" s="45"/>
      <c r="C48" s="61" t="s">
        <v>90</v>
      </c>
      <c r="D48" s="45">
        <v>0</v>
      </c>
      <c r="E48" s="62">
        <v>0</v>
      </c>
      <c r="F48" s="63">
        <v>0</v>
      </c>
      <c r="G48" s="64" t="s">
        <v>53</v>
      </c>
      <c r="H48" s="45"/>
      <c r="I48" s="45"/>
      <c r="J48" s="62">
        <f>N48*0.05</f>
        <v>0</v>
      </c>
      <c r="K48" s="63">
        <f>N48-J48</f>
        <v>0</v>
      </c>
      <c r="L48" s="64" t="s">
        <v>53</v>
      </c>
      <c r="M48" s="45"/>
      <c r="N48" s="62">
        <v>0</v>
      </c>
      <c r="O48" s="62">
        <f>S48*0.05</f>
        <v>0</v>
      </c>
      <c r="P48" s="63">
        <f>S48-O48</f>
        <v>0</v>
      </c>
      <c r="Q48" s="64" t="s">
        <v>53</v>
      </c>
      <c r="R48" s="62"/>
      <c r="S48" s="62">
        <v>0</v>
      </c>
      <c r="T48" s="63">
        <f>X48*0.05</f>
        <v>0</v>
      </c>
      <c r="U48" s="62">
        <f>X48-T48</f>
        <v>0</v>
      </c>
      <c r="V48" s="64" t="s">
        <v>53</v>
      </c>
      <c r="W48" s="62"/>
      <c r="X48" s="67">
        <v>0</v>
      </c>
      <c r="Y48" s="62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46"/>
    </row>
    <row r="49" spans="1:25" ht="12.75">
      <c r="A49" s="45"/>
      <c r="B49" s="45"/>
      <c r="C49" s="45"/>
      <c r="D49" s="70">
        <f>SUM(D11:D48)</f>
        <v>568</v>
      </c>
      <c r="E49" s="70">
        <f>SUM(E11:E48)</f>
        <v>5</v>
      </c>
      <c r="F49" s="70">
        <f>SUM(F11:F48)</f>
        <v>49</v>
      </c>
      <c r="G49" s="70">
        <f>SUM(G11:G48)</f>
        <v>0</v>
      </c>
      <c r="H49" s="70">
        <f>SUM(H11:H48)</f>
        <v>40</v>
      </c>
      <c r="I49" s="70">
        <f>SUM(I11:I48)</f>
        <v>94</v>
      </c>
      <c r="J49" s="70">
        <f>SUM(J11:J48)</f>
        <v>7.110000000000002</v>
      </c>
      <c r="K49" s="70">
        <f>SUM(K11:K48)</f>
        <v>135.09000000000003</v>
      </c>
      <c r="L49" s="70">
        <f>SUM(L11:L48)</f>
        <v>0</v>
      </c>
      <c r="M49" s="70">
        <f>SUM(M11:M48)</f>
        <v>0</v>
      </c>
      <c r="N49" s="70">
        <f>SUM(N11:N48)</f>
        <v>142.20000000000002</v>
      </c>
      <c r="O49" s="70">
        <f>SUM(O11:O48)</f>
        <v>7.110000000000002</v>
      </c>
      <c r="P49" s="70">
        <f>SUM(P11:P48)</f>
        <v>135.09000000000003</v>
      </c>
      <c r="Q49" s="70">
        <f>SUM(Q11:Q48)</f>
        <v>0</v>
      </c>
      <c r="R49" s="70">
        <f>SUM(R11:R48)</f>
        <v>0</v>
      </c>
      <c r="S49" s="70">
        <f>SUM(S11:S48)</f>
        <v>142.20000000000002</v>
      </c>
      <c r="T49" s="70">
        <f>SUM(T11:T48)</f>
        <v>9.48</v>
      </c>
      <c r="U49" s="70">
        <f>SUM(U11:U48)</f>
        <v>180.12</v>
      </c>
      <c r="V49" s="70">
        <f>SUM(V11:V48)</f>
        <v>0</v>
      </c>
      <c r="W49" s="70">
        <f>SUM(W11:W48)</f>
        <v>0</v>
      </c>
      <c r="X49" s="70">
        <f>SUM(X11:X48)</f>
        <v>189.60000000000002</v>
      </c>
      <c r="Y49" s="62">
        <f>SUM(X49,S49,N49,I49)</f>
        <v>568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Normal="77" zoomScaleSheetLayoutView="100" workbookViewId="0" topLeftCell="J28">
      <selection activeCell="AI50" sqref="AI50"/>
    </sheetView>
  </sheetViews>
  <sheetFormatPr defaultColWidth="9.140625" defaultRowHeight="15"/>
  <cols>
    <col min="1" max="1" width="4.57421875" style="1" customWidth="1"/>
    <col min="2" max="2" width="12.8515625" style="1" customWidth="1"/>
    <col min="3" max="3" width="27.140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4.140625" style="1" customWidth="1"/>
    <col min="24" max="24" width="5.140625" style="36" customWidth="1"/>
    <col min="25" max="25" width="7.7109375" style="1" customWidth="1"/>
    <col min="26" max="33" width="9.140625" style="1" customWidth="1"/>
    <col min="34" max="34" width="14.7109375" style="1" customWidth="1"/>
    <col min="35" max="35" width="19.8515625" style="1" customWidth="1"/>
    <col min="36" max="16384" width="9.140625" style="1" customWidth="1"/>
  </cols>
  <sheetData>
    <row r="1" spans="1:25" ht="18.7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4" s="43" customFormat="1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2"/>
      <c r="AA2" s="42"/>
      <c r="AB2" s="42"/>
      <c r="AC2" s="42"/>
      <c r="AD2" s="42"/>
      <c r="AE2" s="42"/>
      <c r="AF2" s="42"/>
      <c r="AG2" s="42"/>
      <c r="AH2" s="42"/>
    </row>
    <row r="3" spans="1:34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2"/>
      <c r="AA3" s="12"/>
      <c r="AB3" s="12"/>
      <c r="AC3" s="12"/>
      <c r="AD3" s="12"/>
      <c r="AE3" s="12"/>
      <c r="AF3" s="12"/>
      <c r="AG3" s="12"/>
      <c r="AH3" s="12"/>
    </row>
    <row r="4" spans="1:34" s="45" customFormat="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2"/>
      <c r="AA4" s="12"/>
      <c r="AB4" s="12"/>
      <c r="AC4" s="12"/>
      <c r="AD4" s="12"/>
      <c r="AE4" s="12"/>
      <c r="AF4" s="12"/>
      <c r="AG4" s="12"/>
      <c r="AH4" s="12"/>
    </row>
    <row r="5" spans="1:34" s="45" customFormat="1" ht="26.25" customHeigh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 t="s">
        <v>39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2"/>
      <c r="AA5" s="12"/>
      <c r="AB5" s="12"/>
      <c r="AC5" s="12"/>
      <c r="AD5" s="12"/>
      <c r="AE5" s="12"/>
      <c r="AF5" s="12"/>
      <c r="AG5" s="12"/>
      <c r="AH5" s="12"/>
    </row>
    <row r="6" spans="1:34" s="45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2"/>
      <c r="AA6" s="12"/>
      <c r="AB6" s="12"/>
      <c r="AC6" s="12"/>
      <c r="AD6" s="12"/>
      <c r="AE6" s="12"/>
      <c r="AF6" s="12"/>
      <c r="AG6" s="12"/>
      <c r="AH6" s="12"/>
    </row>
    <row r="7" spans="1:34" s="45" customFormat="1" ht="30.75" customHeight="1">
      <c r="A7" s="48" t="s">
        <v>5</v>
      </c>
      <c r="B7" s="48" t="s">
        <v>6</v>
      </c>
      <c r="C7" s="48" t="s">
        <v>40</v>
      </c>
      <c r="D7" s="48" t="s">
        <v>41</v>
      </c>
      <c r="E7" s="49" t="s">
        <v>42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2"/>
      <c r="AA7" s="12"/>
      <c r="AB7" s="12"/>
      <c r="AC7" s="12"/>
      <c r="AD7" s="12"/>
      <c r="AE7" s="12"/>
      <c r="AF7" s="12"/>
      <c r="AG7" s="12"/>
      <c r="AH7" s="12"/>
    </row>
    <row r="8" spans="1:34" s="45" customFormat="1" ht="12.75" customHeight="1">
      <c r="A8" s="48"/>
      <c r="B8" s="48"/>
      <c r="C8" s="48"/>
      <c r="D8" s="48"/>
      <c r="E8" s="50">
        <v>41334</v>
      </c>
      <c r="F8" s="50"/>
      <c r="G8" s="50"/>
      <c r="H8" s="50"/>
      <c r="I8" s="50"/>
      <c r="J8" s="50">
        <v>41699</v>
      </c>
      <c r="K8" s="50"/>
      <c r="L8" s="50"/>
      <c r="M8" s="50"/>
      <c r="N8" s="50"/>
      <c r="O8" s="50">
        <v>42064</v>
      </c>
      <c r="P8" s="50"/>
      <c r="Q8" s="50"/>
      <c r="R8" s="50"/>
      <c r="S8" s="50"/>
      <c r="T8" s="51" t="s">
        <v>43</v>
      </c>
      <c r="U8" s="51"/>
      <c r="V8" s="51"/>
      <c r="W8" s="51"/>
      <c r="X8" s="51"/>
      <c r="Y8" s="69"/>
      <c r="Z8" s="12"/>
      <c r="AA8" s="12"/>
      <c r="AB8" s="12"/>
      <c r="AC8" s="12"/>
      <c r="AD8" s="12"/>
      <c r="AE8" s="12"/>
      <c r="AF8" s="12"/>
      <c r="AG8" s="12"/>
      <c r="AH8" s="12"/>
    </row>
    <row r="9" spans="1:35" s="45" customFormat="1" ht="15" customHeight="1">
      <c r="A9" s="48"/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69"/>
      <c r="Z9" s="12"/>
      <c r="AA9" s="74"/>
      <c r="AB9" s="74"/>
      <c r="AC9" s="74"/>
      <c r="AD9" s="75"/>
      <c r="AE9" s="75"/>
      <c r="AF9" s="75"/>
      <c r="AG9" s="75"/>
      <c r="AH9" s="76"/>
      <c r="AI9" s="77"/>
    </row>
    <row r="10" spans="1:35" s="45" customFormat="1" ht="66.75" customHeight="1">
      <c r="A10" s="48"/>
      <c r="B10" s="48"/>
      <c r="C10" s="48"/>
      <c r="D10" s="48"/>
      <c r="E10" s="53" t="s">
        <v>10</v>
      </c>
      <c r="F10" s="54" t="s">
        <v>44</v>
      </c>
      <c r="G10" s="55" t="s">
        <v>45</v>
      </c>
      <c r="H10" s="53" t="s">
        <v>46</v>
      </c>
      <c r="I10" s="56" t="s">
        <v>47</v>
      </c>
      <c r="J10" s="53" t="s">
        <v>10</v>
      </c>
      <c r="K10" s="54" t="s">
        <v>44</v>
      </c>
      <c r="L10" s="55" t="s">
        <v>45</v>
      </c>
      <c r="M10" s="53" t="s">
        <v>46</v>
      </c>
      <c r="N10" s="56" t="s">
        <v>48</v>
      </c>
      <c r="O10" s="53" t="s">
        <v>10</v>
      </c>
      <c r="P10" s="54" t="s">
        <v>49</v>
      </c>
      <c r="Q10" s="55" t="s">
        <v>45</v>
      </c>
      <c r="R10" s="57" t="s">
        <v>46</v>
      </c>
      <c r="S10" s="56" t="s">
        <v>50</v>
      </c>
      <c r="T10" s="85" t="s">
        <v>10</v>
      </c>
      <c r="U10" s="53" t="s">
        <v>49</v>
      </c>
      <c r="V10" s="55" t="s">
        <v>45</v>
      </c>
      <c r="W10" s="53" t="s">
        <v>46</v>
      </c>
      <c r="X10" s="58" t="s">
        <v>51</v>
      </c>
      <c r="Y10" s="59" t="s">
        <v>34</v>
      </c>
      <c r="Z10" s="12"/>
      <c r="AA10" s="78"/>
      <c r="AB10" s="79"/>
      <c r="AC10" s="80"/>
      <c r="AD10" s="81"/>
      <c r="AE10" s="81"/>
      <c r="AF10" s="81"/>
      <c r="AG10" s="82"/>
      <c r="AH10" s="83"/>
      <c r="AI10" s="83"/>
    </row>
    <row r="11" spans="1:34" s="46" customFormat="1" ht="12.75">
      <c r="A11" s="60">
        <v>1</v>
      </c>
      <c r="B11" s="60" t="s">
        <v>20</v>
      </c>
      <c r="C11" s="61" t="s">
        <v>52</v>
      </c>
      <c r="D11" s="86">
        <v>11</v>
      </c>
      <c r="E11" s="62">
        <v>0</v>
      </c>
      <c r="F11" s="63">
        <v>0</v>
      </c>
      <c r="G11" s="64" t="s">
        <v>53</v>
      </c>
      <c r="H11" s="62"/>
      <c r="I11" s="60"/>
      <c r="J11" s="62">
        <f>N11*0.05</f>
        <v>0.16500000000000004</v>
      </c>
      <c r="K11" s="63">
        <f>N11-J11</f>
        <v>3.1350000000000007</v>
      </c>
      <c r="L11" s="64" t="s">
        <v>53</v>
      </c>
      <c r="M11" s="62"/>
      <c r="N11" s="62">
        <v>3.3000000000000007</v>
      </c>
      <c r="O11" s="62">
        <f>S11*0.05</f>
        <v>0.16500000000000004</v>
      </c>
      <c r="P11" s="63">
        <f>S11-O11</f>
        <v>3.1350000000000007</v>
      </c>
      <c r="Q11" s="64" t="s">
        <v>53</v>
      </c>
      <c r="R11" s="62"/>
      <c r="S11" s="62">
        <v>3.3000000000000007</v>
      </c>
      <c r="T11" s="87">
        <f>X11*0.05</f>
        <v>0.22000000000000003</v>
      </c>
      <c r="U11" s="63">
        <f>X11-T11</f>
        <v>4.180000000000001</v>
      </c>
      <c r="V11" s="64" t="s">
        <v>53</v>
      </c>
      <c r="W11" s="62"/>
      <c r="X11" s="67">
        <v>4.4</v>
      </c>
      <c r="Y11" s="62">
        <f>SUM(X11,S11,N11,I11)</f>
        <v>11.000000000000002</v>
      </c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5" s="45" customFormat="1" ht="12.75">
      <c r="A12" s="31">
        <v>2</v>
      </c>
      <c r="B12" s="69"/>
      <c r="C12" s="61" t="s">
        <v>54</v>
      </c>
      <c r="D12" s="24">
        <v>0</v>
      </c>
      <c r="E12" s="62">
        <v>0</v>
      </c>
      <c r="F12" s="63">
        <v>0</v>
      </c>
      <c r="G12" s="64" t="s">
        <v>53</v>
      </c>
      <c r="H12" s="64"/>
      <c r="I12" s="69"/>
      <c r="J12" s="62">
        <f>N12*0.05</f>
        <v>0</v>
      </c>
      <c r="K12" s="63">
        <f>N12-J12</f>
        <v>0</v>
      </c>
      <c r="L12" s="64" t="s">
        <v>53</v>
      </c>
      <c r="M12" s="64"/>
      <c r="N12" s="62">
        <v>0</v>
      </c>
      <c r="O12" s="62">
        <f>S12*0.05</f>
        <v>0</v>
      </c>
      <c r="P12" s="63">
        <f>S12-O12</f>
        <v>0</v>
      </c>
      <c r="Q12" s="64" t="s">
        <v>53</v>
      </c>
      <c r="R12" s="62"/>
      <c r="S12" s="62">
        <v>0</v>
      </c>
      <c r="T12" s="87">
        <f>X12*0.05</f>
        <v>0</v>
      </c>
      <c r="U12" s="63">
        <f>X12-T12</f>
        <v>0</v>
      </c>
      <c r="V12" s="64" t="s">
        <v>53</v>
      </c>
      <c r="W12" s="62"/>
      <c r="X12" s="67">
        <v>0</v>
      </c>
      <c r="Y12" s="62">
        <f>SUM(X12,S12,N12,I12)</f>
        <v>0</v>
      </c>
      <c r="Z12" s="12"/>
      <c r="AA12" s="68"/>
      <c r="AB12" s="68"/>
      <c r="AC12" s="68"/>
      <c r="AD12" s="68"/>
      <c r="AE12" s="68"/>
      <c r="AF12" s="68"/>
      <c r="AG12" s="68"/>
      <c r="AH12" s="68"/>
      <c r="AI12" s="46"/>
    </row>
    <row r="13" spans="1:35" s="45" customFormat="1" ht="12.75">
      <c r="A13" s="31">
        <v>3</v>
      </c>
      <c r="B13" s="69"/>
      <c r="C13" s="61" t="s">
        <v>55</v>
      </c>
      <c r="D13" s="24">
        <v>8</v>
      </c>
      <c r="E13" s="62">
        <v>0</v>
      </c>
      <c r="F13" s="63">
        <v>6</v>
      </c>
      <c r="G13" s="64" t="s">
        <v>53</v>
      </c>
      <c r="H13" s="64"/>
      <c r="I13" s="69">
        <v>6</v>
      </c>
      <c r="J13" s="62">
        <f>N13*0.05</f>
        <v>0.030000000000000006</v>
      </c>
      <c r="K13" s="63">
        <f>N13-J13</f>
        <v>0.5700000000000001</v>
      </c>
      <c r="L13" s="64" t="s">
        <v>53</v>
      </c>
      <c r="M13" s="64"/>
      <c r="N13" s="62">
        <v>0.6000000000000001</v>
      </c>
      <c r="O13" s="62">
        <f>S13*0.05</f>
        <v>0.030000000000000006</v>
      </c>
      <c r="P13" s="63">
        <f>S13-O13</f>
        <v>0.5700000000000001</v>
      </c>
      <c r="Q13" s="64" t="s">
        <v>53</v>
      </c>
      <c r="R13" s="62"/>
      <c r="S13" s="62">
        <v>0.6000000000000001</v>
      </c>
      <c r="T13" s="87">
        <f>X13*0.05</f>
        <v>0.04000000000000001</v>
      </c>
      <c r="U13" s="63">
        <f>X13-T13</f>
        <v>0.76</v>
      </c>
      <c r="V13" s="64" t="s">
        <v>53</v>
      </c>
      <c r="W13" s="62"/>
      <c r="X13" s="67">
        <v>0.8</v>
      </c>
      <c r="Y13" s="62">
        <f>SUM(X13,S13,N13,I13)</f>
        <v>8</v>
      </c>
      <c r="Z13" s="12"/>
      <c r="AA13" s="68"/>
      <c r="AB13" s="68"/>
      <c r="AC13" s="68"/>
      <c r="AD13" s="68"/>
      <c r="AE13" s="68"/>
      <c r="AF13" s="68"/>
      <c r="AG13" s="68"/>
      <c r="AH13" s="68"/>
      <c r="AI13" s="46"/>
    </row>
    <row r="14" spans="1:35" s="45" customFormat="1" ht="12.75">
      <c r="A14" s="31">
        <v>4</v>
      </c>
      <c r="B14" s="69"/>
      <c r="C14" s="61" t="s">
        <v>56</v>
      </c>
      <c r="D14" s="24">
        <v>6</v>
      </c>
      <c r="E14" s="62">
        <v>0</v>
      </c>
      <c r="F14" s="63">
        <v>5</v>
      </c>
      <c r="G14" s="64" t="s">
        <v>53</v>
      </c>
      <c r="H14" s="64"/>
      <c r="I14" s="69">
        <v>5</v>
      </c>
      <c r="J14" s="62">
        <f>N14*0.05</f>
        <v>0.015000000000000003</v>
      </c>
      <c r="K14" s="63">
        <f>N14-J14</f>
        <v>0.28500000000000003</v>
      </c>
      <c r="L14" s="64" t="s">
        <v>53</v>
      </c>
      <c r="M14" s="64"/>
      <c r="N14" s="62">
        <v>0.30000000000000004</v>
      </c>
      <c r="O14" s="62">
        <f>S14*0.05</f>
        <v>0.015000000000000003</v>
      </c>
      <c r="P14" s="63">
        <f>S14-O14</f>
        <v>0.28500000000000003</v>
      </c>
      <c r="Q14" s="64" t="s">
        <v>53</v>
      </c>
      <c r="R14" s="62"/>
      <c r="S14" s="62">
        <v>0.30000000000000004</v>
      </c>
      <c r="T14" s="87">
        <f>X14*0.05</f>
        <v>0.020000000000000004</v>
      </c>
      <c r="U14" s="63">
        <f>X14-T14</f>
        <v>0.38</v>
      </c>
      <c r="V14" s="64" t="s">
        <v>53</v>
      </c>
      <c r="W14" s="62"/>
      <c r="X14" s="67">
        <v>0.4</v>
      </c>
      <c r="Y14" s="62">
        <f>SUM(X14,S14,N14,I14)</f>
        <v>6</v>
      </c>
      <c r="Z14" s="12"/>
      <c r="AA14" s="68"/>
      <c r="AB14" s="68"/>
      <c r="AC14" s="68"/>
      <c r="AD14" s="68"/>
      <c r="AE14" s="68"/>
      <c r="AF14" s="68"/>
      <c r="AG14" s="68"/>
      <c r="AH14" s="68"/>
      <c r="AI14" s="46"/>
    </row>
    <row r="15" spans="1:35" s="45" customFormat="1" ht="12.75">
      <c r="A15" s="31">
        <v>5</v>
      </c>
      <c r="B15" s="69"/>
      <c r="C15" s="61" t="s">
        <v>57</v>
      </c>
      <c r="D15" s="24">
        <v>12</v>
      </c>
      <c r="E15" s="62">
        <v>0</v>
      </c>
      <c r="F15" s="63">
        <v>3</v>
      </c>
      <c r="G15" s="64" t="s">
        <v>53</v>
      </c>
      <c r="H15" s="64"/>
      <c r="I15" s="69">
        <v>3</v>
      </c>
      <c r="J15" s="62">
        <f>N15*0.05</f>
        <v>0.135</v>
      </c>
      <c r="K15" s="63">
        <f>N15-J15</f>
        <v>2.5650000000000004</v>
      </c>
      <c r="L15" s="64" t="s">
        <v>53</v>
      </c>
      <c r="M15" s="64"/>
      <c r="N15" s="62">
        <v>2.7</v>
      </c>
      <c r="O15" s="62">
        <f>S15*0.05</f>
        <v>0.135</v>
      </c>
      <c r="P15" s="63">
        <f>S15-O15</f>
        <v>2.5650000000000004</v>
      </c>
      <c r="Q15" s="64" t="s">
        <v>53</v>
      </c>
      <c r="R15" s="62"/>
      <c r="S15" s="62">
        <v>2.7</v>
      </c>
      <c r="T15" s="87">
        <f>X15*0.05</f>
        <v>0.18000000000000002</v>
      </c>
      <c r="U15" s="63">
        <f>X15-T15</f>
        <v>3.42</v>
      </c>
      <c r="V15" s="64" t="s">
        <v>53</v>
      </c>
      <c r="W15" s="62"/>
      <c r="X15" s="67">
        <v>3.6</v>
      </c>
      <c r="Y15" s="62">
        <f>SUM(X15,S15,N15,I15)</f>
        <v>12</v>
      </c>
      <c r="Z15" s="12"/>
      <c r="AA15" s="68"/>
      <c r="AB15" s="68"/>
      <c r="AC15" s="68"/>
      <c r="AD15" s="68"/>
      <c r="AE15" s="68"/>
      <c r="AF15" s="68"/>
      <c r="AG15" s="68"/>
      <c r="AH15" s="68"/>
      <c r="AI15" s="46"/>
    </row>
    <row r="16" spans="1:35" s="45" customFormat="1" ht="12.75">
      <c r="A16" s="31">
        <v>6</v>
      </c>
      <c r="B16" s="69"/>
      <c r="C16" s="61" t="s">
        <v>58</v>
      </c>
      <c r="D16" s="24">
        <v>10</v>
      </c>
      <c r="E16" s="62">
        <v>0</v>
      </c>
      <c r="F16" s="63">
        <v>3</v>
      </c>
      <c r="G16" s="64" t="s">
        <v>53</v>
      </c>
      <c r="H16" s="64"/>
      <c r="I16" s="69">
        <v>3</v>
      </c>
      <c r="J16" s="62">
        <f>N16*0.05</f>
        <v>0.10500000000000004</v>
      </c>
      <c r="K16" s="63">
        <f>N16-J16</f>
        <v>1.9950000000000006</v>
      </c>
      <c r="L16" s="64" t="s">
        <v>53</v>
      </c>
      <c r="M16" s="64"/>
      <c r="N16" s="62">
        <v>2.1000000000000005</v>
      </c>
      <c r="O16" s="62">
        <f>S16*0.05</f>
        <v>0.10500000000000004</v>
      </c>
      <c r="P16" s="63">
        <f>S16-O16</f>
        <v>1.9950000000000006</v>
      </c>
      <c r="Q16" s="64" t="s">
        <v>53</v>
      </c>
      <c r="R16" s="62"/>
      <c r="S16" s="62">
        <v>2.1000000000000005</v>
      </c>
      <c r="T16" s="87">
        <f>X16*0.05</f>
        <v>0.14</v>
      </c>
      <c r="U16" s="63">
        <f>X16-T16</f>
        <v>2.66</v>
      </c>
      <c r="V16" s="64" t="s">
        <v>53</v>
      </c>
      <c r="W16" s="62"/>
      <c r="X16" s="67">
        <v>2.8</v>
      </c>
      <c r="Y16" s="62">
        <f>SUM(X16,S16,N16,I16)</f>
        <v>10.000000000000002</v>
      </c>
      <c r="Z16" s="12"/>
      <c r="AA16" s="68"/>
      <c r="AB16" s="68"/>
      <c r="AC16" s="68"/>
      <c r="AD16" s="68"/>
      <c r="AE16" s="68"/>
      <c r="AF16" s="68"/>
      <c r="AG16" s="68"/>
      <c r="AH16" s="68"/>
      <c r="AI16" s="46"/>
    </row>
    <row r="17" spans="1:35" s="45" customFormat="1" ht="12.75">
      <c r="A17" s="31">
        <v>7</v>
      </c>
      <c r="B17" s="69"/>
      <c r="C17" s="61" t="s">
        <v>59</v>
      </c>
      <c r="D17" s="24">
        <v>4</v>
      </c>
      <c r="E17" s="62">
        <v>0</v>
      </c>
      <c r="F17" s="63">
        <v>3</v>
      </c>
      <c r="G17" s="64" t="s">
        <v>53</v>
      </c>
      <c r="H17" s="64"/>
      <c r="I17" s="69">
        <v>3</v>
      </c>
      <c r="J17" s="62">
        <f>N17*0.05</f>
        <v>0.015000000000000003</v>
      </c>
      <c r="K17" s="63">
        <f>N17-J17</f>
        <v>0.28500000000000003</v>
      </c>
      <c r="L17" s="64" t="s">
        <v>53</v>
      </c>
      <c r="M17" s="64"/>
      <c r="N17" s="62">
        <v>0.30000000000000004</v>
      </c>
      <c r="O17" s="62">
        <f>S17*0.05</f>
        <v>0.015000000000000003</v>
      </c>
      <c r="P17" s="63">
        <f>S17-O17</f>
        <v>0.28500000000000003</v>
      </c>
      <c r="Q17" s="64" t="s">
        <v>53</v>
      </c>
      <c r="R17" s="62"/>
      <c r="S17" s="62">
        <v>0.30000000000000004</v>
      </c>
      <c r="T17" s="87">
        <f>X17*0.05</f>
        <v>0.020000000000000004</v>
      </c>
      <c r="U17" s="63">
        <f>X17-T17</f>
        <v>0.38</v>
      </c>
      <c r="V17" s="64" t="s">
        <v>53</v>
      </c>
      <c r="W17" s="62"/>
      <c r="X17" s="67">
        <v>0.4</v>
      </c>
      <c r="Y17" s="62">
        <f>SUM(X17,S17,N17,I17)</f>
        <v>4</v>
      </c>
      <c r="Z17" s="12"/>
      <c r="AA17" s="68"/>
      <c r="AB17" s="68"/>
      <c r="AC17" s="68"/>
      <c r="AD17" s="68"/>
      <c r="AE17" s="68"/>
      <c r="AF17" s="68"/>
      <c r="AG17" s="68"/>
      <c r="AH17" s="68"/>
      <c r="AI17" s="46"/>
    </row>
    <row r="18" spans="1:35" s="45" customFormat="1" ht="12.75">
      <c r="A18" s="31">
        <v>8</v>
      </c>
      <c r="B18" s="69"/>
      <c r="C18" s="61" t="s">
        <v>60</v>
      </c>
      <c r="D18" s="24"/>
      <c r="E18" s="62">
        <v>0</v>
      </c>
      <c r="F18" s="63">
        <v>0</v>
      </c>
      <c r="G18" s="64" t="s">
        <v>53</v>
      </c>
      <c r="H18" s="64"/>
      <c r="I18" s="69"/>
      <c r="J18" s="62">
        <f>N18*0.05</f>
        <v>0</v>
      </c>
      <c r="K18" s="63">
        <f>N18-J18</f>
        <v>0</v>
      </c>
      <c r="L18" s="64" t="s">
        <v>53</v>
      </c>
      <c r="M18" s="64"/>
      <c r="N18" s="62">
        <v>0</v>
      </c>
      <c r="O18" s="62">
        <f>S18*0.05</f>
        <v>0</v>
      </c>
      <c r="P18" s="63">
        <f>S18-O18</f>
        <v>0</v>
      </c>
      <c r="Q18" s="64" t="s">
        <v>53</v>
      </c>
      <c r="R18" s="62"/>
      <c r="S18" s="62">
        <v>0</v>
      </c>
      <c r="T18" s="87">
        <f>X18*0.05</f>
        <v>0</v>
      </c>
      <c r="U18" s="63">
        <f>X18-T18</f>
        <v>0</v>
      </c>
      <c r="V18" s="64" t="s">
        <v>53</v>
      </c>
      <c r="W18" s="62"/>
      <c r="X18" s="67">
        <v>0</v>
      </c>
      <c r="Y18" s="62">
        <f>SUM(X18,S18,N18,I18)</f>
        <v>0</v>
      </c>
      <c r="Z18" s="12"/>
      <c r="AA18" s="68"/>
      <c r="AB18" s="68"/>
      <c r="AC18" s="68"/>
      <c r="AD18" s="68"/>
      <c r="AE18" s="68"/>
      <c r="AF18" s="68"/>
      <c r="AG18" s="68"/>
      <c r="AH18" s="68"/>
      <c r="AI18" s="46"/>
    </row>
    <row r="19" spans="1:35" s="45" customFormat="1" ht="12.75">
      <c r="A19" s="31">
        <v>9</v>
      </c>
      <c r="B19" s="69"/>
      <c r="C19" s="61" t="s">
        <v>61</v>
      </c>
      <c r="D19" s="24">
        <v>160</v>
      </c>
      <c r="E19" s="62">
        <v>1</v>
      </c>
      <c r="F19" s="63">
        <v>26</v>
      </c>
      <c r="G19" s="64" t="s">
        <v>53</v>
      </c>
      <c r="H19" s="64"/>
      <c r="I19" s="69">
        <v>27</v>
      </c>
      <c r="J19" s="62">
        <f>N19*0.05</f>
        <v>1.9950000000000003</v>
      </c>
      <c r="K19" s="63">
        <f>N19-J19</f>
        <v>37.90500000000001</v>
      </c>
      <c r="L19" s="64" t="s">
        <v>53</v>
      </c>
      <c r="M19" s="64"/>
      <c r="N19" s="62">
        <v>39.900000000000006</v>
      </c>
      <c r="O19" s="62">
        <f>S19*0.05</f>
        <v>1.9950000000000003</v>
      </c>
      <c r="P19" s="63">
        <f>S19-O19</f>
        <v>37.90500000000001</v>
      </c>
      <c r="Q19" s="64" t="s">
        <v>53</v>
      </c>
      <c r="R19" s="62"/>
      <c r="S19" s="62">
        <v>39.900000000000006</v>
      </c>
      <c r="T19" s="87">
        <f>X19*0.05</f>
        <v>2.66</v>
      </c>
      <c r="U19" s="63">
        <f>X19-T19</f>
        <v>50.540000000000006</v>
      </c>
      <c r="V19" s="64" t="s">
        <v>53</v>
      </c>
      <c r="W19" s="62"/>
      <c r="X19" s="67">
        <v>53.2</v>
      </c>
      <c r="Y19" s="62">
        <f>SUM(X19,S19,N19,I19)</f>
        <v>160</v>
      </c>
      <c r="Z19" s="12"/>
      <c r="AA19" s="68"/>
      <c r="AB19" s="68"/>
      <c r="AC19" s="68"/>
      <c r="AD19" s="68"/>
      <c r="AE19" s="68"/>
      <c r="AF19" s="68"/>
      <c r="AG19" s="68"/>
      <c r="AH19" s="68"/>
      <c r="AI19" s="46"/>
    </row>
    <row r="20" spans="1:35" s="45" customFormat="1" ht="12.75">
      <c r="A20" s="31">
        <v>10</v>
      </c>
      <c r="B20" s="69"/>
      <c r="C20" s="61" t="s">
        <v>62</v>
      </c>
      <c r="D20" s="24">
        <v>4</v>
      </c>
      <c r="E20" s="62">
        <v>0</v>
      </c>
      <c r="F20" s="63">
        <v>4</v>
      </c>
      <c r="G20" s="64" t="s">
        <v>53</v>
      </c>
      <c r="H20" s="64"/>
      <c r="I20" s="69">
        <v>4</v>
      </c>
      <c r="J20" s="62">
        <f>N20*0.05</f>
        <v>0</v>
      </c>
      <c r="K20" s="63">
        <f>N20-J20</f>
        <v>0</v>
      </c>
      <c r="L20" s="64" t="s">
        <v>53</v>
      </c>
      <c r="M20" s="64"/>
      <c r="N20" s="62">
        <v>0</v>
      </c>
      <c r="O20" s="62">
        <f>S20*0.05</f>
        <v>0</v>
      </c>
      <c r="P20" s="63">
        <f>S20-O20</f>
        <v>0</v>
      </c>
      <c r="Q20" s="64" t="s">
        <v>53</v>
      </c>
      <c r="R20" s="62"/>
      <c r="S20" s="62">
        <v>0</v>
      </c>
      <c r="T20" s="87">
        <f>X20*0.05</f>
        <v>0</v>
      </c>
      <c r="U20" s="63">
        <f>X20-T20</f>
        <v>0</v>
      </c>
      <c r="V20" s="64" t="s">
        <v>53</v>
      </c>
      <c r="W20" s="62"/>
      <c r="X20" s="67">
        <v>0</v>
      </c>
      <c r="Y20" s="62">
        <f>SUM(X20,S20,N20,I20)</f>
        <v>4</v>
      </c>
      <c r="Z20" s="12"/>
      <c r="AA20" s="68"/>
      <c r="AB20" s="68"/>
      <c r="AC20" s="68"/>
      <c r="AD20" s="68"/>
      <c r="AE20" s="68"/>
      <c r="AF20" s="68"/>
      <c r="AG20" s="68"/>
      <c r="AH20" s="68"/>
      <c r="AI20" s="46"/>
    </row>
    <row r="21" spans="1:35" s="45" customFormat="1" ht="12.75">
      <c r="A21" s="31">
        <v>11</v>
      </c>
      <c r="B21" s="69"/>
      <c r="C21" s="61" t="s">
        <v>63</v>
      </c>
      <c r="D21" s="24">
        <v>0</v>
      </c>
      <c r="E21" s="62">
        <v>0</v>
      </c>
      <c r="F21" s="63">
        <v>0</v>
      </c>
      <c r="G21" s="64" t="s">
        <v>53</v>
      </c>
      <c r="H21" s="64"/>
      <c r="I21" s="69"/>
      <c r="J21" s="62">
        <f>N21*0.05</f>
        <v>0</v>
      </c>
      <c r="K21" s="63">
        <f>N21-J21</f>
        <v>0</v>
      </c>
      <c r="L21" s="64" t="s">
        <v>53</v>
      </c>
      <c r="M21" s="64"/>
      <c r="N21" s="62">
        <v>0</v>
      </c>
      <c r="O21" s="62">
        <f>S21*0.05</f>
        <v>0</v>
      </c>
      <c r="P21" s="63">
        <f>S21-O21</f>
        <v>0</v>
      </c>
      <c r="Q21" s="64" t="s">
        <v>53</v>
      </c>
      <c r="R21" s="62"/>
      <c r="S21" s="62">
        <v>0</v>
      </c>
      <c r="T21" s="87">
        <f>X21*0.05</f>
        <v>0</v>
      </c>
      <c r="U21" s="63">
        <f>X21-T21</f>
        <v>0</v>
      </c>
      <c r="V21" s="64" t="s">
        <v>53</v>
      </c>
      <c r="W21" s="62"/>
      <c r="X21" s="67">
        <v>0</v>
      </c>
      <c r="Y21" s="62">
        <f>SUM(X21,S21,N21,I21)</f>
        <v>0</v>
      </c>
      <c r="Z21" s="12"/>
      <c r="AA21" s="68"/>
      <c r="AB21" s="68"/>
      <c r="AC21" s="68"/>
      <c r="AD21" s="68"/>
      <c r="AE21" s="68"/>
      <c r="AF21" s="68"/>
      <c r="AG21" s="68"/>
      <c r="AH21" s="68"/>
      <c r="AI21" s="46"/>
    </row>
    <row r="22" spans="1:35" ht="12.75">
      <c r="A22" s="31">
        <v>12</v>
      </c>
      <c r="B22" s="33"/>
      <c r="C22" s="61" t="s">
        <v>64</v>
      </c>
      <c r="D22" s="34">
        <v>0</v>
      </c>
      <c r="E22" s="62">
        <v>0</v>
      </c>
      <c r="F22" s="63">
        <v>0</v>
      </c>
      <c r="G22" s="64" t="s">
        <v>53</v>
      </c>
      <c r="H22" s="70"/>
      <c r="I22" s="33"/>
      <c r="J22" s="62">
        <f>N22*0.05</f>
        <v>0</v>
      </c>
      <c r="K22" s="63">
        <f>N22-J22</f>
        <v>0</v>
      </c>
      <c r="L22" s="64" t="s">
        <v>53</v>
      </c>
      <c r="M22" s="70"/>
      <c r="N22" s="62">
        <v>0</v>
      </c>
      <c r="O22" s="62">
        <f>S22*0.05</f>
        <v>0</v>
      </c>
      <c r="P22" s="63">
        <f>S22-O22</f>
        <v>0</v>
      </c>
      <c r="Q22" s="64" t="s">
        <v>53</v>
      </c>
      <c r="R22" s="62"/>
      <c r="S22" s="62">
        <v>0</v>
      </c>
      <c r="T22" s="87">
        <f>X22*0.05</f>
        <v>0</v>
      </c>
      <c r="U22" s="63">
        <f>X22-T22</f>
        <v>0</v>
      </c>
      <c r="V22" s="64" t="s">
        <v>53</v>
      </c>
      <c r="W22" s="62"/>
      <c r="X22" s="67">
        <v>0</v>
      </c>
      <c r="Y22" s="62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46"/>
    </row>
    <row r="23" spans="1:35" ht="12.75">
      <c r="A23" s="31">
        <v>13</v>
      </c>
      <c r="B23" s="33"/>
      <c r="C23" s="61" t="s">
        <v>65</v>
      </c>
      <c r="D23" s="34">
        <v>11</v>
      </c>
      <c r="E23" s="62">
        <v>1</v>
      </c>
      <c r="F23" s="63">
        <v>9</v>
      </c>
      <c r="G23" s="64" t="s">
        <v>53</v>
      </c>
      <c r="H23" s="70"/>
      <c r="I23" s="33">
        <v>10</v>
      </c>
      <c r="J23" s="62">
        <f>N23*0.05</f>
        <v>0.015000000000000003</v>
      </c>
      <c r="K23" s="63">
        <f>N23-J23</f>
        <v>0.28500000000000003</v>
      </c>
      <c r="L23" s="64" t="s">
        <v>53</v>
      </c>
      <c r="M23" s="70"/>
      <c r="N23" s="62">
        <v>0.30000000000000004</v>
      </c>
      <c r="O23" s="62">
        <f>S23*0.05</f>
        <v>0.015000000000000003</v>
      </c>
      <c r="P23" s="63">
        <f>S23-O23</f>
        <v>0.28500000000000003</v>
      </c>
      <c r="Q23" s="64" t="s">
        <v>53</v>
      </c>
      <c r="R23" s="62"/>
      <c r="S23" s="62">
        <v>0.30000000000000004</v>
      </c>
      <c r="T23" s="87">
        <f>X23*0.05</f>
        <v>0.020000000000000004</v>
      </c>
      <c r="U23" s="63">
        <f>X23-T23</f>
        <v>0.38</v>
      </c>
      <c r="V23" s="64" t="s">
        <v>53</v>
      </c>
      <c r="W23" s="62"/>
      <c r="X23" s="67">
        <v>0.4</v>
      </c>
      <c r="Y23" s="62">
        <f>SUM(X23,S23,N23,I23)</f>
        <v>11</v>
      </c>
      <c r="AA23" s="68"/>
      <c r="AB23" s="68"/>
      <c r="AC23" s="68"/>
      <c r="AD23" s="68"/>
      <c r="AE23" s="68"/>
      <c r="AF23" s="68"/>
      <c r="AG23" s="68"/>
      <c r="AH23" s="68"/>
      <c r="AI23" s="46"/>
    </row>
    <row r="24" spans="1:35" ht="12.75">
      <c r="A24" s="31">
        <v>14</v>
      </c>
      <c r="B24" s="33"/>
      <c r="C24" s="61" t="s">
        <v>66</v>
      </c>
      <c r="D24" s="34">
        <v>0</v>
      </c>
      <c r="E24" s="62">
        <v>0</v>
      </c>
      <c r="F24" s="63">
        <v>0</v>
      </c>
      <c r="G24" s="64" t="s">
        <v>53</v>
      </c>
      <c r="H24" s="70"/>
      <c r="I24" s="33"/>
      <c r="J24" s="62">
        <f>N24*0.05</f>
        <v>0</v>
      </c>
      <c r="K24" s="63">
        <f>N24-J24</f>
        <v>0</v>
      </c>
      <c r="L24" s="64" t="s">
        <v>53</v>
      </c>
      <c r="M24" s="70"/>
      <c r="N24" s="62">
        <v>0</v>
      </c>
      <c r="O24" s="62">
        <f>S24*0.05</f>
        <v>0</v>
      </c>
      <c r="P24" s="63">
        <f>S24-O24</f>
        <v>0</v>
      </c>
      <c r="Q24" s="64" t="s">
        <v>53</v>
      </c>
      <c r="R24" s="62"/>
      <c r="S24" s="62">
        <v>0</v>
      </c>
      <c r="T24" s="87">
        <f>X24*0.05</f>
        <v>0</v>
      </c>
      <c r="U24" s="63">
        <f>X24-T24</f>
        <v>0</v>
      </c>
      <c r="V24" s="64" t="s">
        <v>53</v>
      </c>
      <c r="W24" s="62"/>
      <c r="X24" s="67">
        <v>0</v>
      </c>
      <c r="Y24" s="62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46"/>
    </row>
    <row r="25" spans="1:35" ht="12.75">
      <c r="A25" s="31">
        <v>15</v>
      </c>
      <c r="B25" s="33"/>
      <c r="C25" s="61" t="s">
        <v>67</v>
      </c>
      <c r="D25" s="34">
        <v>77</v>
      </c>
      <c r="E25" s="62">
        <v>0</v>
      </c>
      <c r="F25" s="63">
        <v>8</v>
      </c>
      <c r="G25" s="64" t="s">
        <v>53</v>
      </c>
      <c r="H25" s="70"/>
      <c r="I25" s="33">
        <v>8</v>
      </c>
      <c r="J25" s="62">
        <f>N25*0.05</f>
        <v>1.0350000000000001</v>
      </c>
      <c r="K25" s="63">
        <f>N25-J25</f>
        <v>19.665000000000003</v>
      </c>
      <c r="L25" s="64" t="s">
        <v>53</v>
      </c>
      <c r="M25" s="70"/>
      <c r="N25" s="62">
        <v>20.700000000000003</v>
      </c>
      <c r="O25" s="62">
        <f>S25*0.05</f>
        <v>1.0350000000000001</v>
      </c>
      <c r="P25" s="63">
        <f>S25-O25</f>
        <v>19.665000000000003</v>
      </c>
      <c r="Q25" s="64" t="s">
        <v>53</v>
      </c>
      <c r="R25" s="62"/>
      <c r="S25" s="62">
        <v>20.700000000000003</v>
      </c>
      <c r="T25" s="87">
        <f>X25*0.05</f>
        <v>1.3800000000000001</v>
      </c>
      <c r="U25" s="63">
        <f>X25-T25</f>
        <v>26.220000000000002</v>
      </c>
      <c r="V25" s="64" t="s">
        <v>53</v>
      </c>
      <c r="W25" s="62"/>
      <c r="X25" s="67">
        <v>27.6</v>
      </c>
      <c r="Y25" s="62">
        <f>SUM(X25,S25,N25,I25)</f>
        <v>77</v>
      </c>
      <c r="AA25" s="68"/>
      <c r="AB25" s="68"/>
      <c r="AC25" s="68"/>
      <c r="AD25" s="68"/>
      <c r="AE25" s="68"/>
      <c r="AF25" s="68"/>
      <c r="AG25" s="68"/>
      <c r="AH25" s="68"/>
      <c r="AI25" s="46"/>
    </row>
    <row r="26" spans="1:35" ht="12.75">
      <c r="A26" s="31">
        <v>16</v>
      </c>
      <c r="B26" s="33"/>
      <c r="C26" s="61" t="s">
        <v>68</v>
      </c>
      <c r="D26" s="34">
        <v>36</v>
      </c>
      <c r="E26" s="62">
        <v>1</v>
      </c>
      <c r="F26" s="63">
        <v>12</v>
      </c>
      <c r="G26" s="64" t="s">
        <v>53</v>
      </c>
      <c r="H26" s="70"/>
      <c r="I26" s="33">
        <v>13</v>
      </c>
      <c r="J26" s="62">
        <f>N26*0.05</f>
        <v>0.3450000000000001</v>
      </c>
      <c r="K26" s="63">
        <f>N26-J26</f>
        <v>6.5550000000000015</v>
      </c>
      <c r="L26" s="64" t="s">
        <v>53</v>
      </c>
      <c r="M26" s="70"/>
      <c r="N26" s="62">
        <v>6.900000000000001</v>
      </c>
      <c r="O26" s="62">
        <f>S26*0.05</f>
        <v>0.3450000000000001</v>
      </c>
      <c r="P26" s="63">
        <f>S26-O26</f>
        <v>6.5550000000000015</v>
      </c>
      <c r="Q26" s="64" t="s">
        <v>53</v>
      </c>
      <c r="R26" s="62"/>
      <c r="S26" s="62">
        <v>6.900000000000001</v>
      </c>
      <c r="T26" s="87">
        <f>X26*0.05</f>
        <v>0.4600000000000001</v>
      </c>
      <c r="U26" s="63">
        <f>X26-T26</f>
        <v>8.74</v>
      </c>
      <c r="V26" s="64" t="s">
        <v>53</v>
      </c>
      <c r="W26" s="62"/>
      <c r="X26" s="67">
        <v>9.200000000000001</v>
      </c>
      <c r="Y26" s="62">
        <f>SUM(X26,S26,N26,I26)</f>
        <v>36</v>
      </c>
      <c r="AA26" s="68"/>
      <c r="AB26" s="68"/>
      <c r="AC26" s="68"/>
      <c r="AD26" s="68"/>
      <c r="AE26" s="68"/>
      <c r="AF26" s="68"/>
      <c r="AG26" s="68"/>
      <c r="AH26" s="68"/>
      <c r="AI26" s="46"/>
    </row>
    <row r="27" spans="1:35" ht="12.75">
      <c r="A27" s="31">
        <v>19</v>
      </c>
      <c r="B27" s="33"/>
      <c r="C27" s="61" t="s">
        <v>69</v>
      </c>
      <c r="D27" s="34">
        <v>0</v>
      </c>
      <c r="E27" s="62">
        <v>0</v>
      </c>
      <c r="F27" s="63">
        <v>0</v>
      </c>
      <c r="G27" s="64" t="s">
        <v>53</v>
      </c>
      <c r="H27" s="70"/>
      <c r="I27" s="33"/>
      <c r="J27" s="62">
        <f>N27*0.05</f>
        <v>0</v>
      </c>
      <c r="K27" s="63">
        <f>N27-J27</f>
        <v>0</v>
      </c>
      <c r="L27" s="64" t="s">
        <v>53</v>
      </c>
      <c r="M27" s="70"/>
      <c r="N27" s="62">
        <v>0</v>
      </c>
      <c r="O27" s="62">
        <f>S27*0.05</f>
        <v>0</v>
      </c>
      <c r="P27" s="63">
        <f>S27-O27</f>
        <v>0</v>
      </c>
      <c r="Q27" s="64" t="s">
        <v>53</v>
      </c>
      <c r="R27" s="62"/>
      <c r="S27" s="62">
        <v>0</v>
      </c>
      <c r="T27" s="87">
        <f>X27*0.05</f>
        <v>0</v>
      </c>
      <c r="U27" s="63">
        <f>X27-T27</f>
        <v>0</v>
      </c>
      <c r="V27" s="64" t="s">
        <v>53</v>
      </c>
      <c r="W27" s="62"/>
      <c r="X27" s="67">
        <v>0</v>
      </c>
      <c r="Y27" s="62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46"/>
    </row>
    <row r="28" spans="1:35" ht="12.75">
      <c r="A28" s="31">
        <v>20</v>
      </c>
      <c r="B28" s="33"/>
      <c r="C28" s="61" t="s">
        <v>70</v>
      </c>
      <c r="D28" s="34">
        <v>0</v>
      </c>
      <c r="E28" s="62">
        <v>0</v>
      </c>
      <c r="F28" s="63">
        <v>0</v>
      </c>
      <c r="G28" s="64" t="s">
        <v>53</v>
      </c>
      <c r="H28" s="70"/>
      <c r="I28" s="33"/>
      <c r="J28" s="62">
        <f>N28*0.05</f>
        <v>0</v>
      </c>
      <c r="K28" s="63">
        <f>N28-J28</f>
        <v>0</v>
      </c>
      <c r="L28" s="64" t="s">
        <v>53</v>
      </c>
      <c r="M28" s="70"/>
      <c r="N28" s="62">
        <v>0</v>
      </c>
      <c r="O28" s="62">
        <f>S28*0.05</f>
        <v>0</v>
      </c>
      <c r="P28" s="63">
        <f>S28-O28</f>
        <v>0</v>
      </c>
      <c r="Q28" s="64" t="s">
        <v>53</v>
      </c>
      <c r="R28" s="62"/>
      <c r="S28" s="62">
        <v>0</v>
      </c>
      <c r="T28" s="87">
        <f>X28*0.05</f>
        <v>0</v>
      </c>
      <c r="U28" s="63">
        <f>X28-T28</f>
        <v>0</v>
      </c>
      <c r="V28" s="64" t="s">
        <v>53</v>
      </c>
      <c r="W28" s="62"/>
      <c r="X28" s="67">
        <v>0</v>
      </c>
      <c r="Y28" s="62">
        <f>SUM(X28,S28,N28,I28)</f>
        <v>0</v>
      </c>
      <c r="AA28" s="68"/>
      <c r="AB28" s="68"/>
      <c r="AC28" s="68"/>
      <c r="AD28" s="68"/>
      <c r="AE28" s="68"/>
      <c r="AF28" s="68"/>
      <c r="AG28" s="68"/>
      <c r="AH28" s="68"/>
      <c r="AI28" s="46"/>
    </row>
    <row r="29" spans="1:35" ht="12.75">
      <c r="A29" s="31">
        <v>21</v>
      </c>
      <c r="B29" s="33"/>
      <c r="C29" s="61" t="s">
        <v>71</v>
      </c>
      <c r="D29" s="34">
        <v>9</v>
      </c>
      <c r="E29" s="62">
        <v>0</v>
      </c>
      <c r="F29" s="63">
        <v>6</v>
      </c>
      <c r="G29" s="64" t="s">
        <v>53</v>
      </c>
      <c r="H29" s="70"/>
      <c r="I29" s="33">
        <v>6</v>
      </c>
      <c r="J29" s="62">
        <f>N29*0.05</f>
        <v>0.04500000000000001</v>
      </c>
      <c r="K29" s="63">
        <f>N29-J29</f>
        <v>0.8550000000000001</v>
      </c>
      <c r="L29" s="64" t="s">
        <v>53</v>
      </c>
      <c r="M29" s="70"/>
      <c r="N29" s="62">
        <v>0.9000000000000001</v>
      </c>
      <c r="O29" s="62">
        <f>S29*0.05</f>
        <v>0.04500000000000001</v>
      </c>
      <c r="P29" s="63">
        <f>S29-O29</f>
        <v>0.8550000000000001</v>
      </c>
      <c r="Q29" s="64" t="s">
        <v>53</v>
      </c>
      <c r="R29" s="62"/>
      <c r="S29" s="62">
        <v>0.9000000000000001</v>
      </c>
      <c r="T29" s="87">
        <f>X29*0.05</f>
        <v>0.06000000000000001</v>
      </c>
      <c r="U29" s="63">
        <f>X29-T29</f>
        <v>1.1400000000000001</v>
      </c>
      <c r="V29" s="64" t="s">
        <v>53</v>
      </c>
      <c r="W29" s="62"/>
      <c r="X29" s="67">
        <v>1.2000000000000002</v>
      </c>
      <c r="Y29" s="62">
        <f>SUM(X29,S29,N29,I29)</f>
        <v>9</v>
      </c>
      <c r="AA29" s="68"/>
      <c r="AB29" s="68"/>
      <c r="AC29" s="68"/>
      <c r="AD29" s="68"/>
      <c r="AE29" s="68"/>
      <c r="AF29" s="68"/>
      <c r="AG29" s="68"/>
      <c r="AH29" s="68"/>
      <c r="AI29" s="46"/>
    </row>
    <row r="30" spans="1:35" ht="12.75">
      <c r="A30" s="31">
        <v>22</v>
      </c>
      <c r="B30" s="33"/>
      <c r="C30" s="61" t="s">
        <v>72</v>
      </c>
      <c r="D30" s="34">
        <v>6</v>
      </c>
      <c r="E30" s="62">
        <v>0</v>
      </c>
      <c r="F30" s="63">
        <v>2</v>
      </c>
      <c r="G30" s="64" t="s">
        <v>53</v>
      </c>
      <c r="H30" s="70"/>
      <c r="I30" s="33">
        <v>2</v>
      </c>
      <c r="J30" s="62">
        <f>N30*0.05</f>
        <v>0.06000000000000001</v>
      </c>
      <c r="K30" s="63">
        <f>N30-J30</f>
        <v>1.1400000000000001</v>
      </c>
      <c r="L30" s="64" t="s">
        <v>53</v>
      </c>
      <c r="M30" s="70"/>
      <c r="N30" s="62">
        <v>1.2000000000000002</v>
      </c>
      <c r="O30" s="62">
        <f>S30*0.05</f>
        <v>0.06000000000000001</v>
      </c>
      <c r="P30" s="63">
        <f>S30-O30</f>
        <v>1.1400000000000001</v>
      </c>
      <c r="Q30" s="64" t="s">
        <v>53</v>
      </c>
      <c r="R30" s="62"/>
      <c r="S30" s="62">
        <v>1.2000000000000002</v>
      </c>
      <c r="T30" s="87">
        <f>X30*0.05</f>
        <v>0.08000000000000002</v>
      </c>
      <c r="U30" s="63">
        <f>X30-T30</f>
        <v>1.52</v>
      </c>
      <c r="V30" s="64" t="s">
        <v>53</v>
      </c>
      <c r="W30" s="62"/>
      <c r="X30" s="67">
        <v>1.6</v>
      </c>
      <c r="Y30" s="62">
        <f>SUM(X30,S30,N30,I30)</f>
        <v>6</v>
      </c>
      <c r="AA30" s="68"/>
      <c r="AB30" s="68"/>
      <c r="AC30" s="68"/>
      <c r="AD30" s="68"/>
      <c r="AE30" s="68"/>
      <c r="AF30" s="68"/>
      <c r="AG30" s="68"/>
      <c r="AH30" s="68"/>
      <c r="AI30" s="46"/>
    </row>
    <row r="31" spans="1:35" ht="12.75">
      <c r="A31" s="31">
        <v>23</v>
      </c>
      <c r="B31" s="33"/>
      <c r="C31" s="61" t="s">
        <v>73</v>
      </c>
      <c r="D31" s="34">
        <v>11</v>
      </c>
      <c r="E31" s="62">
        <v>0</v>
      </c>
      <c r="F31" s="63">
        <v>4</v>
      </c>
      <c r="G31" s="64" t="s">
        <v>53</v>
      </c>
      <c r="H31" s="70"/>
      <c r="I31" s="33">
        <v>4</v>
      </c>
      <c r="J31" s="62">
        <f>N31*0.05</f>
        <v>0.10500000000000004</v>
      </c>
      <c r="K31" s="63">
        <f>N31-J31</f>
        <v>1.9950000000000006</v>
      </c>
      <c r="L31" s="64" t="s">
        <v>53</v>
      </c>
      <c r="M31" s="70"/>
      <c r="N31" s="62">
        <v>2.1000000000000005</v>
      </c>
      <c r="O31" s="62">
        <f>S31*0.05</f>
        <v>0.10500000000000004</v>
      </c>
      <c r="P31" s="63">
        <f>S31-O31</f>
        <v>1.9950000000000006</v>
      </c>
      <c r="Q31" s="64" t="s">
        <v>53</v>
      </c>
      <c r="R31" s="62"/>
      <c r="S31" s="62">
        <v>2.1000000000000005</v>
      </c>
      <c r="T31" s="87">
        <f>X31*0.05</f>
        <v>0.14</v>
      </c>
      <c r="U31" s="63">
        <f>X31-T31</f>
        <v>2.66</v>
      </c>
      <c r="V31" s="64" t="s">
        <v>53</v>
      </c>
      <c r="W31" s="62"/>
      <c r="X31" s="67">
        <v>2.8</v>
      </c>
      <c r="Y31" s="62">
        <f>SUM(X31,S31,N31,I31)</f>
        <v>11.000000000000002</v>
      </c>
      <c r="AA31" s="68"/>
      <c r="AB31" s="68"/>
      <c r="AC31" s="68"/>
      <c r="AD31" s="68"/>
      <c r="AE31" s="68"/>
      <c r="AF31" s="68"/>
      <c r="AG31" s="68"/>
      <c r="AH31" s="68"/>
      <c r="AI31" s="46"/>
    </row>
    <row r="32" spans="1:35" ht="12.75">
      <c r="A32" s="31">
        <v>24</v>
      </c>
      <c r="B32" s="33"/>
      <c r="C32" s="61" t="s">
        <v>74</v>
      </c>
      <c r="D32" s="34">
        <v>12</v>
      </c>
      <c r="E32" s="62">
        <v>0</v>
      </c>
      <c r="F32" s="63">
        <v>7</v>
      </c>
      <c r="G32" s="64" t="s">
        <v>53</v>
      </c>
      <c r="H32" s="70"/>
      <c r="I32" s="33">
        <v>7</v>
      </c>
      <c r="J32" s="62">
        <f>N32*0.05</f>
        <v>0.07500000000000001</v>
      </c>
      <c r="K32" s="63">
        <f>N32-J32</f>
        <v>1.4250000000000003</v>
      </c>
      <c r="L32" s="64" t="s">
        <v>53</v>
      </c>
      <c r="M32" s="70"/>
      <c r="N32" s="62">
        <v>1.5000000000000002</v>
      </c>
      <c r="O32" s="62">
        <f>S32*0.05</f>
        <v>0.07500000000000001</v>
      </c>
      <c r="P32" s="63">
        <f>S32-O32</f>
        <v>1.4250000000000003</v>
      </c>
      <c r="Q32" s="64" t="s">
        <v>53</v>
      </c>
      <c r="R32" s="62"/>
      <c r="S32" s="62">
        <v>1.5000000000000002</v>
      </c>
      <c r="T32" s="87">
        <f>X32*0.05</f>
        <v>0.1</v>
      </c>
      <c r="U32" s="63">
        <f>X32-T32</f>
        <v>1.9</v>
      </c>
      <c r="V32" s="64" t="s">
        <v>53</v>
      </c>
      <c r="W32" s="62"/>
      <c r="X32" s="67">
        <v>2</v>
      </c>
      <c r="Y32" s="62">
        <f>SUM(X32,S32,N32,I32)</f>
        <v>12</v>
      </c>
      <c r="AA32" s="68"/>
      <c r="AB32" s="68"/>
      <c r="AC32" s="68"/>
      <c r="AD32" s="68"/>
      <c r="AE32" s="68"/>
      <c r="AF32" s="68"/>
      <c r="AG32" s="68"/>
      <c r="AH32" s="68"/>
      <c r="AI32" s="46"/>
    </row>
    <row r="33" spans="1:35" ht="12.75">
      <c r="A33" s="31">
        <v>25</v>
      </c>
      <c r="B33" s="33"/>
      <c r="C33" s="61" t="s">
        <v>75</v>
      </c>
      <c r="D33" s="34">
        <v>0</v>
      </c>
      <c r="E33" s="62">
        <v>0</v>
      </c>
      <c r="F33" s="63">
        <v>0</v>
      </c>
      <c r="G33" s="64" t="s">
        <v>53</v>
      </c>
      <c r="H33" s="70"/>
      <c r="I33" s="33"/>
      <c r="J33" s="62">
        <f>N33*0.05</f>
        <v>0</v>
      </c>
      <c r="K33" s="63">
        <f>N33-J33</f>
        <v>0</v>
      </c>
      <c r="L33" s="64" t="s">
        <v>53</v>
      </c>
      <c r="M33" s="70"/>
      <c r="N33" s="62">
        <v>0</v>
      </c>
      <c r="O33" s="62">
        <f>S33*0.05</f>
        <v>0</v>
      </c>
      <c r="P33" s="63">
        <f>S33-O33</f>
        <v>0</v>
      </c>
      <c r="Q33" s="64" t="s">
        <v>53</v>
      </c>
      <c r="R33" s="62"/>
      <c r="S33" s="62">
        <v>0</v>
      </c>
      <c r="T33" s="87">
        <f>X33*0.05</f>
        <v>0</v>
      </c>
      <c r="U33" s="63">
        <f>X33-T33</f>
        <v>0</v>
      </c>
      <c r="V33" s="64" t="s">
        <v>53</v>
      </c>
      <c r="W33" s="62"/>
      <c r="X33" s="67">
        <v>0</v>
      </c>
      <c r="Y33" s="62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46"/>
    </row>
    <row r="34" spans="1:35" ht="12.75">
      <c r="A34" s="31">
        <v>26</v>
      </c>
      <c r="B34" s="33"/>
      <c r="C34" s="61" t="s">
        <v>76</v>
      </c>
      <c r="D34" s="34">
        <v>8</v>
      </c>
      <c r="E34" s="62">
        <v>0</v>
      </c>
      <c r="F34" s="63">
        <v>4</v>
      </c>
      <c r="G34" s="64" t="s">
        <v>53</v>
      </c>
      <c r="H34" s="70"/>
      <c r="I34" s="33">
        <v>4</v>
      </c>
      <c r="J34" s="62">
        <f>N34*0.05</f>
        <v>0.06000000000000001</v>
      </c>
      <c r="K34" s="63">
        <f>N34-J34</f>
        <v>1.1400000000000001</v>
      </c>
      <c r="L34" s="64" t="s">
        <v>53</v>
      </c>
      <c r="M34" s="70"/>
      <c r="N34" s="62">
        <v>1.2000000000000002</v>
      </c>
      <c r="O34" s="62">
        <f>S34*0.05</f>
        <v>0.06000000000000001</v>
      </c>
      <c r="P34" s="63">
        <f>S34-O34</f>
        <v>1.1400000000000001</v>
      </c>
      <c r="Q34" s="64" t="s">
        <v>53</v>
      </c>
      <c r="R34" s="62"/>
      <c r="S34" s="62">
        <v>1.2000000000000002</v>
      </c>
      <c r="T34" s="87">
        <f>X34*0.05</f>
        <v>0.08000000000000002</v>
      </c>
      <c r="U34" s="63">
        <f>X34-T34</f>
        <v>1.52</v>
      </c>
      <c r="V34" s="64" t="s">
        <v>53</v>
      </c>
      <c r="W34" s="62"/>
      <c r="X34" s="67">
        <v>1.6</v>
      </c>
      <c r="Y34" s="62">
        <f>SUM(X34,S34,N34,I34)</f>
        <v>8</v>
      </c>
      <c r="AA34" s="68"/>
      <c r="AB34" s="68"/>
      <c r="AC34" s="68"/>
      <c r="AD34" s="68"/>
      <c r="AE34" s="68"/>
      <c r="AF34" s="68"/>
      <c r="AG34" s="68"/>
      <c r="AH34" s="68"/>
      <c r="AI34" s="46"/>
    </row>
    <row r="35" spans="1:35" ht="12.75">
      <c r="A35" s="31">
        <v>27</v>
      </c>
      <c r="B35" s="33"/>
      <c r="C35" s="61" t="s">
        <v>77</v>
      </c>
      <c r="D35" s="34">
        <v>8</v>
      </c>
      <c r="E35" s="62">
        <v>0</v>
      </c>
      <c r="F35" s="63">
        <v>6</v>
      </c>
      <c r="G35" s="64" t="s">
        <v>53</v>
      </c>
      <c r="H35" s="70"/>
      <c r="I35" s="33">
        <v>6</v>
      </c>
      <c r="J35" s="62">
        <f>N35*0.05</f>
        <v>0.030000000000000006</v>
      </c>
      <c r="K35" s="63">
        <f>N35-J35</f>
        <v>0.5700000000000001</v>
      </c>
      <c r="L35" s="64" t="s">
        <v>53</v>
      </c>
      <c r="M35" s="70"/>
      <c r="N35" s="62">
        <v>0.6000000000000001</v>
      </c>
      <c r="O35" s="62">
        <f>S35*0.05</f>
        <v>0.030000000000000006</v>
      </c>
      <c r="P35" s="63">
        <f>S35-O35</f>
        <v>0.5700000000000001</v>
      </c>
      <c r="Q35" s="64" t="s">
        <v>53</v>
      </c>
      <c r="R35" s="62"/>
      <c r="S35" s="62">
        <v>0.6000000000000001</v>
      </c>
      <c r="T35" s="87">
        <f>X35*0.05</f>
        <v>0.04000000000000001</v>
      </c>
      <c r="U35" s="63">
        <f>X35-T35</f>
        <v>0.76</v>
      </c>
      <c r="V35" s="64" t="s">
        <v>53</v>
      </c>
      <c r="W35" s="62"/>
      <c r="X35" s="67">
        <v>0.8</v>
      </c>
      <c r="Y35" s="62">
        <f>SUM(X35,S35,N35,I35)</f>
        <v>8</v>
      </c>
      <c r="AA35" s="68"/>
      <c r="AB35" s="68"/>
      <c r="AC35" s="68"/>
      <c r="AD35" s="68"/>
      <c r="AE35" s="68"/>
      <c r="AF35" s="68"/>
      <c r="AG35" s="68"/>
      <c r="AH35" s="68"/>
      <c r="AI35" s="46"/>
    </row>
    <row r="36" spans="1:35" ht="12.75">
      <c r="A36" s="31">
        <v>28</v>
      </c>
      <c r="B36" s="33"/>
      <c r="C36" s="61" t="s">
        <v>78</v>
      </c>
      <c r="D36" s="34">
        <v>0</v>
      </c>
      <c r="E36" s="62">
        <v>0</v>
      </c>
      <c r="F36" s="63">
        <v>0</v>
      </c>
      <c r="G36" s="64" t="s">
        <v>53</v>
      </c>
      <c r="H36" s="70"/>
      <c r="I36" s="33"/>
      <c r="J36" s="62">
        <f>N36*0.05</f>
        <v>0</v>
      </c>
      <c r="K36" s="63">
        <f>N36-J36</f>
        <v>0</v>
      </c>
      <c r="L36" s="64" t="s">
        <v>53</v>
      </c>
      <c r="M36" s="70"/>
      <c r="N36" s="62">
        <v>0</v>
      </c>
      <c r="O36" s="62">
        <f>S36*0.05</f>
        <v>0</v>
      </c>
      <c r="P36" s="63">
        <f>S36-O36</f>
        <v>0</v>
      </c>
      <c r="Q36" s="64" t="s">
        <v>53</v>
      </c>
      <c r="R36" s="62"/>
      <c r="S36" s="62">
        <v>0</v>
      </c>
      <c r="T36" s="87">
        <f>X36*0.05</f>
        <v>0</v>
      </c>
      <c r="U36" s="63">
        <f>X36-T36</f>
        <v>0</v>
      </c>
      <c r="V36" s="64" t="s">
        <v>53</v>
      </c>
      <c r="W36" s="62"/>
      <c r="X36" s="67">
        <v>0</v>
      </c>
      <c r="Y36" s="62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46"/>
    </row>
    <row r="37" spans="1:35" ht="12.75">
      <c r="A37" s="31">
        <v>29</v>
      </c>
      <c r="B37" s="33"/>
      <c r="C37" s="61" t="s">
        <v>79</v>
      </c>
      <c r="D37" s="34">
        <v>0</v>
      </c>
      <c r="E37" s="62">
        <v>0</v>
      </c>
      <c r="F37" s="63">
        <v>0</v>
      </c>
      <c r="G37" s="64" t="s">
        <v>53</v>
      </c>
      <c r="H37" s="70"/>
      <c r="I37" s="33"/>
      <c r="J37" s="62">
        <f>N37*0.05</f>
        <v>0</v>
      </c>
      <c r="K37" s="63">
        <f>N37-J37</f>
        <v>0</v>
      </c>
      <c r="L37" s="64" t="s">
        <v>53</v>
      </c>
      <c r="M37" s="70"/>
      <c r="N37" s="62">
        <v>0</v>
      </c>
      <c r="O37" s="62">
        <f>S37*0.05</f>
        <v>0</v>
      </c>
      <c r="P37" s="63">
        <f>S37-O37</f>
        <v>0</v>
      </c>
      <c r="Q37" s="64" t="s">
        <v>53</v>
      </c>
      <c r="R37" s="62"/>
      <c r="S37" s="62">
        <v>0</v>
      </c>
      <c r="T37" s="87">
        <f>X37*0.05</f>
        <v>0</v>
      </c>
      <c r="U37" s="63">
        <f>X37-T37</f>
        <v>0</v>
      </c>
      <c r="V37" s="64" t="s">
        <v>53</v>
      </c>
      <c r="W37" s="62"/>
      <c r="X37" s="67">
        <v>0</v>
      </c>
      <c r="Y37" s="62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46"/>
    </row>
    <row r="38" spans="1:35" ht="12.75">
      <c r="A38" s="31">
        <v>30</v>
      </c>
      <c r="B38" s="33"/>
      <c r="C38" s="61" t="s">
        <v>80</v>
      </c>
      <c r="D38" s="34">
        <v>0</v>
      </c>
      <c r="E38" s="62">
        <v>0</v>
      </c>
      <c r="F38" s="63">
        <v>0</v>
      </c>
      <c r="G38" s="64" t="s">
        <v>53</v>
      </c>
      <c r="H38" s="70"/>
      <c r="I38" s="33"/>
      <c r="J38" s="62">
        <f>N38*0.05</f>
        <v>0</v>
      </c>
      <c r="K38" s="63">
        <f>N38-J38</f>
        <v>0</v>
      </c>
      <c r="L38" s="64" t="s">
        <v>53</v>
      </c>
      <c r="M38" s="70"/>
      <c r="N38" s="62">
        <v>0</v>
      </c>
      <c r="O38" s="62">
        <f>S38*0.05</f>
        <v>0</v>
      </c>
      <c r="P38" s="63">
        <f>S38-O38</f>
        <v>0</v>
      </c>
      <c r="Q38" s="64" t="s">
        <v>53</v>
      </c>
      <c r="R38" s="62"/>
      <c r="S38" s="62">
        <v>0</v>
      </c>
      <c r="T38" s="87">
        <f>X38*0.05</f>
        <v>0</v>
      </c>
      <c r="U38" s="63">
        <f>X38-T38</f>
        <v>0</v>
      </c>
      <c r="V38" s="64" t="s">
        <v>53</v>
      </c>
      <c r="W38" s="62"/>
      <c r="X38" s="67">
        <v>0</v>
      </c>
      <c r="Y38" s="62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46"/>
    </row>
    <row r="39" spans="1:35" ht="12.75">
      <c r="A39" s="31">
        <v>31</v>
      </c>
      <c r="B39" s="33"/>
      <c r="C39" s="61" t="s">
        <v>81</v>
      </c>
      <c r="D39" s="34">
        <v>0</v>
      </c>
      <c r="E39" s="62">
        <v>0</v>
      </c>
      <c r="F39" s="63">
        <v>0</v>
      </c>
      <c r="G39" s="64" t="s">
        <v>53</v>
      </c>
      <c r="H39" s="70"/>
      <c r="I39" s="33"/>
      <c r="J39" s="62">
        <f>N39*0.05</f>
        <v>0</v>
      </c>
      <c r="K39" s="63">
        <f>N39-J39</f>
        <v>0</v>
      </c>
      <c r="L39" s="64" t="s">
        <v>53</v>
      </c>
      <c r="M39" s="70"/>
      <c r="N39" s="62">
        <v>0</v>
      </c>
      <c r="O39" s="62">
        <f>S39*0.05</f>
        <v>0</v>
      </c>
      <c r="P39" s="63">
        <f>S39-O39</f>
        <v>0</v>
      </c>
      <c r="Q39" s="64" t="s">
        <v>53</v>
      </c>
      <c r="R39" s="62"/>
      <c r="S39" s="62">
        <v>0</v>
      </c>
      <c r="T39" s="87">
        <f>X39*0.05</f>
        <v>0</v>
      </c>
      <c r="U39" s="63">
        <f>X39-T39</f>
        <v>0</v>
      </c>
      <c r="V39" s="64" t="s">
        <v>53</v>
      </c>
      <c r="W39" s="62"/>
      <c r="X39" s="67">
        <v>0</v>
      </c>
      <c r="Y39" s="62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46"/>
    </row>
    <row r="40" spans="1:35" ht="12.75">
      <c r="A40" s="31">
        <v>32</v>
      </c>
      <c r="B40" s="33"/>
      <c r="C40" s="61" t="s">
        <v>82</v>
      </c>
      <c r="D40" s="34">
        <v>0</v>
      </c>
      <c r="E40" s="62">
        <v>0</v>
      </c>
      <c r="F40" s="63">
        <v>0</v>
      </c>
      <c r="G40" s="64" t="s">
        <v>53</v>
      </c>
      <c r="H40" s="70"/>
      <c r="I40" s="33"/>
      <c r="J40" s="62">
        <f>N40*0.05</f>
        <v>0</v>
      </c>
      <c r="K40" s="63">
        <f>N40-J40</f>
        <v>0</v>
      </c>
      <c r="L40" s="64" t="s">
        <v>53</v>
      </c>
      <c r="M40" s="70"/>
      <c r="N40" s="62">
        <v>0</v>
      </c>
      <c r="O40" s="62">
        <f>S40*0.05</f>
        <v>0</v>
      </c>
      <c r="P40" s="63">
        <f>S40-O40</f>
        <v>0</v>
      </c>
      <c r="Q40" s="64" t="s">
        <v>53</v>
      </c>
      <c r="R40" s="62"/>
      <c r="S40" s="62">
        <v>0</v>
      </c>
      <c r="T40" s="87">
        <f>X40*0.05</f>
        <v>0</v>
      </c>
      <c r="U40" s="63">
        <f>X40-T40</f>
        <v>0</v>
      </c>
      <c r="V40" s="64" t="s">
        <v>53</v>
      </c>
      <c r="W40" s="62"/>
      <c r="X40" s="67">
        <v>0</v>
      </c>
      <c r="Y40" s="62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46"/>
    </row>
    <row r="41" spans="1:35" ht="12.75">
      <c r="A41" s="31">
        <v>33</v>
      </c>
      <c r="B41" s="33"/>
      <c r="C41" s="61" t="s">
        <v>83</v>
      </c>
      <c r="D41" s="34">
        <v>0</v>
      </c>
      <c r="E41" s="62">
        <v>0</v>
      </c>
      <c r="F41" s="63">
        <v>0</v>
      </c>
      <c r="G41" s="64" t="s">
        <v>53</v>
      </c>
      <c r="H41" s="70"/>
      <c r="I41" s="33"/>
      <c r="J41" s="62">
        <f>N41*0.05</f>
        <v>0</v>
      </c>
      <c r="K41" s="63">
        <f>N41-J41</f>
        <v>0</v>
      </c>
      <c r="L41" s="64" t="s">
        <v>53</v>
      </c>
      <c r="M41" s="70"/>
      <c r="N41" s="62">
        <v>0</v>
      </c>
      <c r="O41" s="62">
        <f>S41*0.05</f>
        <v>0</v>
      </c>
      <c r="P41" s="63">
        <f>S41-O41</f>
        <v>0</v>
      </c>
      <c r="Q41" s="64" t="s">
        <v>53</v>
      </c>
      <c r="R41" s="62"/>
      <c r="S41" s="62">
        <v>0</v>
      </c>
      <c r="T41" s="87">
        <f>X41*0.05</f>
        <v>0</v>
      </c>
      <c r="U41" s="63">
        <f>X41-T41</f>
        <v>0</v>
      </c>
      <c r="V41" s="64" t="s">
        <v>53</v>
      </c>
      <c r="W41" s="62"/>
      <c r="X41" s="67">
        <v>0</v>
      </c>
      <c r="Y41" s="62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46"/>
    </row>
    <row r="42" spans="1:35" ht="12.75">
      <c r="A42" s="31">
        <v>34</v>
      </c>
      <c r="B42" s="33"/>
      <c r="C42" s="61" t="s">
        <v>84</v>
      </c>
      <c r="D42" s="34">
        <v>0</v>
      </c>
      <c r="E42" s="62">
        <v>0</v>
      </c>
      <c r="F42" s="63">
        <v>0</v>
      </c>
      <c r="G42" s="64" t="s">
        <v>53</v>
      </c>
      <c r="H42" s="70"/>
      <c r="I42" s="33"/>
      <c r="J42" s="62">
        <f>N42*0.05</f>
        <v>0</v>
      </c>
      <c r="K42" s="63">
        <f>N42-J42</f>
        <v>0</v>
      </c>
      <c r="L42" s="64" t="s">
        <v>53</v>
      </c>
      <c r="M42" s="70"/>
      <c r="N42" s="62">
        <v>0</v>
      </c>
      <c r="O42" s="62">
        <f>S42*0.05</f>
        <v>0</v>
      </c>
      <c r="P42" s="63">
        <f>S42-O42</f>
        <v>0</v>
      </c>
      <c r="Q42" s="64" t="s">
        <v>53</v>
      </c>
      <c r="R42" s="62"/>
      <c r="S42" s="62">
        <v>0</v>
      </c>
      <c r="T42" s="87">
        <f>X42*0.05</f>
        <v>0</v>
      </c>
      <c r="U42" s="63">
        <f>X42-T42</f>
        <v>0</v>
      </c>
      <c r="V42" s="64" t="s">
        <v>53</v>
      </c>
      <c r="W42" s="62"/>
      <c r="X42" s="67">
        <v>0</v>
      </c>
      <c r="Y42" s="62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46"/>
    </row>
    <row r="43" spans="1:35" ht="12.75">
      <c r="A43" s="31">
        <v>35</v>
      </c>
      <c r="B43" s="33"/>
      <c r="C43" s="61" t="s">
        <v>85</v>
      </c>
      <c r="D43" s="34">
        <v>0</v>
      </c>
      <c r="E43" s="62">
        <v>0</v>
      </c>
      <c r="F43" s="63">
        <v>0</v>
      </c>
      <c r="G43" s="64" t="s">
        <v>53</v>
      </c>
      <c r="H43" s="33"/>
      <c r="I43" s="33"/>
      <c r="J43" s="62">
        <f>N43*0.05</f>
        <v>0</v>
      </c>
      <c r="K43" s="63">
        <f>N43-J43</f>
        <v>0</v>
      </c>
      <c r="L43" s="64" t="s">
        <v>53</v>
      </c>
      <c r="M43" s="33"/>
      <c r="N43" s="62">
        <v>0</v>
      </c>
      <c r="O43" s="62">
        <f>S43*0.05</f>
        <v>0</v>
      </c>
      <c r="P43" s="63">
        <f>S43-O43</f>
        <v>0</v>
      </c>
      <c r="Q43" s="64" t="s">
        <v>53</v>
      </c>
      <c r="R43" s="62"/>
      <c r="S43" s="62">
        <v>0</v>
      </c>
      <c r="T43" s="87">
        <f>X43*0.05</f>
        <v>0</v>
      </c>
      <c r="U43" s="63">
        <f>X43-T43</f>
        <v>0</v>
      </c>
      <c r="V43" s="64" t="s">
        <v>53</v>
      </c>
      <c r="W43" s="62"/>
      <c r="X43" s="67">
        <v>0</v>
      </c>
      <c r="Y43" s="62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46"/>
    </row>
    <row r="44" spans="1:35" ht="12.75">
      <c r="A44" s="31">
        <v>36</v>
      </c>
      <c r="B44" s="33"/>
      <c r="C44" s="61" t="s">
        <v>86</v>
      </c>
      <c r="D44" s="34">
        <v>0</v>
      </c>
      <c r="E44" s="62">
        <v>0</v>
      </c>
      <c r="F44" s="63">
        <v>0</v>
      </c>
      <c r="G44" s="64" t="s">
        <v>53</v>
      </c>
      <c r="H44" s="33"/>
      <c r="I44" s="33"/>
      <c r="J44" s="62">
        <f>N44*0.05</f>
        <v>0</v>
      </c>
      <c r="K44" s="63">
        <f>N44-J44</f>
        <v>0</v>
      </c>
      <c r="L44" s="64" t="s">
        <v>53</v>
      </c>
      <c r="M44" s="33"/>
      <c r="N44" s="62">
        <v>0</v>
      </c>
      <c r="O44" s="62">
        <f>S44*0.05</f>
        <v>0</v>
      </c>
      <c r="P44" s="63">
        <f>S44-O44</f>
        <v>0</v>
      </c>
      <c r="Q44" s="64" t="s">
        <v>53</v>
      </c>
      <c r="R44" s="62"/>
      <c r="S44" s="62">
        <v>0</v>
      </c>
      <c r="T44" s="87">
        <f>X44*0.05</f>
        <v>0</v>
      </c>
      <c r="U44" s="63">
        <f>X44-T44</f>
        <v>0</v>
      </c>
      <c r="V44" s="64" t="s">
        <v>53</v>
      </c>
      <c r="W44" s="62"/>
      <c r="X44" s="67">
        <v>0</v>
      </c>
      <c r="Y44" s="62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46"/>
    </row>
    <row r="45" spans="1:35" ht="12.75">
      <c r="A45" s="31"/>
      <c r="B45" s="33"/>
      <c r="C45" s="61" t="s">
        <v>87</v>
      </c>
      <c r="D45" s="34">
        <v>0</v>
      </c>
      <c r="E45" s="34">
        <v>0</v>
      </c>
      <c r="F45" s="34">
        <v>0</v>
      </c>
      <c r="G45" s="64"/>
      <c r="H45" s="33"/>
      <c r="I45" s="33"/>
      <c r="J45" s="62">
        <f>N45*0.05</f>
        <v>0</v>
      </c>
      <c r="K45" s="63">
        <f>N45-J45</f>
        <v>0</v>
      </c>
      <c r="L45" s="64"/>
      <c r="M45" s="33"/>
      <c r="N45" s="62">
        <v>0</v>
      </c>
      <c r="O45" s="62">
        <f>S45*0.05</f>
        <v>0</v>
      </c>
      <c r="P45" s="63">
        <f>S45-O45</f>
        <v>0</v>
      </c>
      <c r="Q45" s="64"/>
      <c r="R45" s="62"/>
      <c r="S45" s="62">
        <v>0</v>
      </c>
      <c r="T45" s="87">
        <f>X45*0.05</f>
        <v>0</v>
      </c>
      <c r="U45" s="63">
        <f>X45-T45</f>
        <v>0</v>
      </c>
      <c r="V45" s="64"/>
      <c r="W45" s="62"/>
      <c r="X45" s="67">
        <v>0</v>
      </c>
      <c r="Y45" s="62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46"/>
    </row>
    <row r="46" spans="1:35" ht="12.75">
      <c r="A46" s="31">
        <v>37</v>
      </c>
      <c r="B46" s="33"/>
      <c r="C46" s="61" t="s">
        <v>88</v>
      </c>
      <c r="D46" s="34">
        <v>0</v>
      </c>
      <c r="E46" s="62">
        <v>0</v>
      </c>
      <c r="F46" s="63">
        <v>0</v>
      </c>
      <c r="G46" s="64" t="s">
        <v>53</v>
      </c>
      <c r="H46" s="33"/>
      <c r="I46" s="33"/>
      <c r="J46" s="62">
        <f>N46*0.05</f>
        <v>0</v>
      </c>
      <c r="K46" s="63">
        <f>N46-J46</f>
        <v>0</v>
      </c>
      <c r="L46" s="64" t="s">
        <v>53</v>
      </c>
      <c r="M46" s="33"/>
      <c r="N46" s="62">
        <v>0</v>
      </c>
      <c r="O46" s="62">
        <f>S46*0.05</f>
        <v>0</v>
      </c>
      <c r="P46" s="63">
        <f>S46-O46</f>
        <v>0</v>
      </c>
      <c r="Q46" s="64" t="s">
        <v>53</v>
      </c>
      <c r="R46" s="62"/>
      <c r="S46" s="62">
        <v>0</v>
      </c>
      <c r="T46" s="87">
        <f>X46*0.05</f>
        <v>0</v>
      </c>
      <c r="U46" s="63">
        <f>X46-T46</f>
        <v>0</v>
      </c>
      <c r="V46" s="64" t="s">
        <v>53</v>
      </c>
      <c r="W46" s="62"/>
      <c r="X46" s="67">
        <v>0</v>
      </c>
      <c r="Y46" s="62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46"/>
    </row>
    <row r="47" spans="1:35" ht="12.75">
      <c r="A47" s="31">
        <v>38</v>
      </c>
      <c r="B47" s="33"/>
      <c r="C47" s="61" t="s">
        <v>89</v>
      </c>
      <c r="D47" s="34">
        <v>167</v>
      </c>
      <c r="E47" s="62">
        <v>3</v>
      </c>
      <c r="F47" s="63">
        <v>0</v>
      </c>
      <c r="G47" s="64" t="s">
        <v>53</v>
      </c>
      <c r="H47" s="70">
        <v>51</v>
      </c>
      <c r="I47" s="33">
        <v>54</v>
      </c>
      <c r="J47" s="62">
        <f>N47*0.05</f>
        <v>1.6950000000000003</v>
      </c>
      <c r="K47" s="63">
        <f>N47-J47</f>
        <v>32.205000000000005</v>
      </c>
      <c r="L47" s="64" t="s">
        <v>53</v>
      </c>
      <c r="M47" s="70"/>
      <c r="N47" s="62">
        <v>33.900000000000006</v>
      </c>
      <c r="O47" s="62">
        <f>S47*0.05</f>
        <v>1.6950000000000003</v>
      </c>
      <c r="P47" s="63">
        <f>S47-O47</f>
        <v>32.205000000000005</v>
      </c>
      <c r="Q47" s="64" t="s">
        <v>53</v>
      </c>
      <c r="R47" s="62"/>
      <c r="S47" s="62">
        <v>33.900000000000006</v>
      </c>
      <c r="T47" s="87">
        <f>X47*0.05</f>
        <v>2.2600000000000002</v>
      </c>
      <c r="U47" s="63">
        <f>X47-T47</f>
        <v>42.940000000000005</v>
      </c>
      <c r="V47" s="64" t="s">
        <v>53</v>
      </c>
      <c r="W47" s="62"/>
      <c r="X47" s="67">
        <v>45.2</v>
      </c>
      <c r="Y47" s="62">
        <f>SUM(X47,S47,N47,I47)</f>
        <v>167</v>
      </c>
      <c r="AA47" s="68"/>
      <c r="AB47" s="68"/>
      <c r="AC47" s="68"/>
      <c r="AD47" s="68"/>
      <c r="AE47" s="68"/>
      <c r="AF47" s="68"/>
      <c r="AG47" s="68"/>
      <c r="AH47" s="68"/>
      <c r="AI47" s="46"/>
    </row>
    <row r="48" spans="1:35" ht="12.75">
      <c r="A48" s="31">
        <v>39</v>
      </c>
      <c r="B48" s="45"/>
      <c r="C48" s="61" t="s">
        <v>90</v>
      </c>
      <c r="D48" s="88">
        <v>0</v>
      </c>
      <c r="E48" s="62">
        <v>0</v>
      </c>
      <c r="F48" s="63">
        <v>0</v>
      </c>
      <c r="G48" s="64" t="s">
        <v>53</v>
      </c>
      <c r="H48" s="45"/>
      <c r="I48" s="45"/>
      <c r="J48" s="62">
        <f>N48*0.05</f>
        <v>0</v>
      </c>
      <c r="K48" s="63">
        <f>N48-J48</f>
        <v>0</v>
      </c>
      <c r="L48" s="64" t="s">
        <v>53</v>
      </c>
      <c r="M48" s="45"/>
      <c r="N48" s="62">
        <v>0</v>
      </c>
      <c r="O48" s="62">
        <f>S48*0.05</f>
        <v>0</v>
      </c>
      <c r="P48" s="63">
        <f>S48-O48</f>
        <v>0</v>
      </c>
      <c r="Q48" s="64" t="s">
        <v>53</v>
      </c>
      <c r="R48" s="62"/>
      <c r="S48" s="62">
        <v>0</v>
      </c>
      <c r="T48" s="87">
        <f>X48*0.05</f>
        <v>0</v>
      </c>
      <c r="U48" s="63">
        <f>X48-T48</f>
        <v>0</v>
      </c>
      <c r="V48" s="64" t="s">
        <v>53</v>
      </c>
      <c r="W48" s="62"/>
      <c r="X48" s="67">
        <v>0</v>
      </c>
      <c r="Y48" s="62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46"/>
    </row>
    <row r="49" spans="1:35" ht="12.75">
      <c r="A49" s="45"/>
      <c r="B49" s="45"/>
      <c r="C49" s="45"/>
      <c r="D49" s="70">
        <f>SUM(D11:D48)</f>
        <v>560</v>
      </c>
      <c r="E49" s="70">
        <f>SUM(E11:E48)</f>
        <v>6</v>
      </c>
      <c r="F49" s="70">
        <f>SUM(F11:F48)</f>
        <v>108</v>
      </c>
      <c r="G49" s="70">
        <f>SUM(G11:G48)</f>
        <v>0</v>
      </c>
      <c r="H49" s="70">
        <f>SUM(H11:H48)</f>
        <v>51</v>
      </c>
      <c r="I49" s="70">
        <f>SUM(I11:I48)</f>
        <v>165</v>
      </c>
      <c r="J49" s="70">
        <f>SUM(J11:J48)</f>
        <v>5.925000000000002</v>
      </c>
      <c r="K49" s="70">
        <f>SUM(K11:K48)</f>
        <v>112.57500000000003</v>
      </c>
      <c r="L49" s="70">
        <f>SUM(L11:L48)</f>
        <v>0</v>
      </c>
      <c r="M49" s="70">
        <f>SUM(M11:M48)</f>
        <v>0</v>
      </c>
      <c r="N49" s="70">
        <f>SUM(N11:N48)</f>
        <v>118.50000000000001</v>
      </c>
      <c r="O49" s="70">
        <f>SUM(O11:O48)</f>
        <v>5.925000000000002</v>
      </c>
      <c r="P49" s="70">
        <f>SUM(P11:P48)</f>
        <v>112.57500000000003</v>
      </c>
      <c r="Q49" s="70">
        <f>SUM(Q11:Q48)</f>
        <v>0</v>
      </c>
      <c r="R49" s="70">
        <f>SUM(R11:R48)</f>
        <v>0</v>
      </c>
      <c r="S49" s="70">
        <f>SUM(S11:S48)</f>
        <v>118.50000000000001</v>
      </c>
      <c r="T49" s="70">
        <f>SUM(T11:T48)</f>
        <v>7.8999999999999995</v>
      </c>
      <c r="U49" s="70">
        <f>SUM(U11:U48)</f>
        <v>150.10000000000002</v>
      </c>
      <c r="V49" s="70">
        <f>SUM(V11:V48)</f>
        <v>0</v>
      </c>
      <c r="W49" s="70">
        <f>SUM(W11:W48)</f>
        <v>0</v>
      </c>
      <c r="X49" s="70">
        <f>SUM(X11:X48)</f>
        <v>158</v>
      </c>
      <c r="Y49" s="62">
        <f>SUM(X49,S49,N49,I49)</f>
        <v>560</v>
      </c>
      <c r="AA49" s="68"/>
      <c r="AB49" s="68"/>
      <c r="AC49" s="68"/>
      <c r="AD49" s="68"/>
      <c r="AE49" s="68"/>
      <c r="AF49" s="68"/>
      <c r="AG49" s="68"/>
      <c r="AH49" s="68"/>
      <c r="AI49" s="46"/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9:AC9"/>
    <mergeCell ref="AD9:AG9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5" zoomScaleSheetLayoutView="75" workbookViewId="0" topLeftCell="S23">
      <selection activeCell="AI49" sqref="AI49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22.57421875" style="5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7.28125" style="36" customWidth="1"/>
    <col min="25" max="25" width="8.00390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26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75"/>
      <c r="AE8" s="75"/>
      <c r="AF8" s="75"/>
      <c r="AG8" s="75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81"/>
      <c r="AE9" s="81"/>
      <c r="AF9" s="81"/>
      <c r="AG9" s="82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46"/>
    </row>
    <row r="11" spans="1:35" s="12" customFormat="1" ht="12.75">
      <c r="A11" s="102">
        <v>1</v>
      </c>
      <c r="B11" s="24" t="s">
        <v>21</v>
      </c>
      <c r="C11" s="103" t="s">
        <v>52</v>
      </c>
      <c r="D11" s="24">
        <v>13</v>
      </c>
      <c r="E11" s="104">
        <v>1</v>
      </c>
      <c r="F11" s="105">
        <v>9</v>
      </c>
      <c r="G11" s="104" t="s">
        <v>53</v>
      </c>
      <c r="H11" s="104"/>
      <c r="I11" s="106">
        <v>10</v>
      </c>
      <c r="J11" s="62">
        <f>N11*0.05</f>
        <v>0.04500000000000001</v>
      </c>
      <c r="K11" s="105">
        <f>N11-J11</f>
        <v>0.8550000000000001</v>
      </c>
      <c r="L11" s="104" t="s">
        <v>53</v>
      </c>
      <c r="M11" s="104"/>
      <c r="N11" s="104">
        <v>0.9000000000000001</v>
      </c>
      <c r="O11" s="104">
        <f>S11*0.05</f>
        <v>0.04500000000000001</v>
      </c>
      <c r="P11" s="105">
        <f>S11-O11</f>
        <v>0.8550000000000001</v>
      </c>
      <c r="Q11" s="104" t="s">
        <v>53</v>
      </c>
      <c r="R11" s="104"/>
      <c r="S11" s="104">
        <v>0.9000000000000001</v>
      </c>
      <c r="T11" s="105">
        <f>X11*0.05</f>
        <v>0.06000000000000001</v>
      </c>
      <c r="U11" s="104">
        <f>X11-T11</f>
        <v>1.1400000000000001</v>
      </c>
      <c r="V11" s="104"/>
      <c r="W11" s="107"/>
      <c r="X11" s="108">
        <v>1.2000000000000002</v>
      </c>
      <c r="Y11" s="104">
        <f>SUM(X11,S11,N11,I11)</f>
        <v>13</v>
      </c>
      <c r="AA11" s="68"/>
      <c r="AB11" s="68"/>
      <c r="AC11" s="68"/>
      <c r="AD11" s="68"/>
      <c r="AE11" s="68"/>
      <c r="AF11" s="68"/>
      <c r="AG11" s="68"/>
      <c r="AH11" s="68"/>
      <c r="AI11" s="46"/>
    </row>
    <row r="12" spans="1:35" s="12" customFormat="1" ht="12.75">
      <c r="A12" s="102">
        <v>2</v>
      </c>
      <c r="B12" s="24"/>
      <c r="C12" s="103" t="s">
        <v>54</v>
      </c>
      <c r="D12" s="24">
        <v>6</v>
      </c>
      <c r="E12" s="104">
        <v>0</v>
      </c>
      <c r="F12" s="105">
        <v>6</v>
      </c>
      <c r="G12" s="104" t="s">
        <v>53</v>
      </c>
      <c r="H12" s="104"/>
      <c r="I12" s="106">
        <v>6</v>
      </c>
      <c r="J12" s="62">
        <f>N12*0.05</f>
        <v>0</v>
      </c>
      <c r="K12" s="105">
        <f>N12-J12</f>
        <v>0</v>
      </c>
      <c r="L12" s="104" t="s">
        <v>53</v>
      </c>
      <c r="M12" s="104"/>
      <c r="N12" s="104">
        <v>0</v>
      </c>
      <c r="O12" s="104">
        <f>S12*0.05</f>
        <v>0</v>
      </c>
      <c r="P12" s="105">
        <f>S12-O12</f>
        <v>0</v>
      </c>
      <c r="Q12" s="104" t="s">
        <v>53</v>
      </c>
      <c r="R12" s="104"/>
      <c r="S12" s="104">
        <v>0</v>
      </c>
      <c r="T12" s="105">
        <f>X12*0.05</f>
        <v>0</v>
      </c>
      <c r="U12" s="104">
        <f>X12-T12</f>
        <v>0</v>
      </c>
      <c r="V12" s="104"/>
      <c r="W12" s="104"/>
      <c r="X12" s="108">
        <v>0</v>
      </c>
      <c r="Y12" s="104">
        <f>SUM(X12,S12,N12,I12)</f>
        <v>6</v>
      </c>
      <c r="AA12" s="68"/>
      <c r="AB12" s="68"/>
      <c r="AC12" s="68"/>
      <c r="AD12" s="68"/>
      <c r="AE12" s="68"/>
      <c r="AF12" s="68"/>
      <c r="AG12" s="68"/>
      <c r="AH12" s="68"/>
      <c r="AI12" s="46"/>
    </row>
    <row r="13" spans="1:35" s="12" customFormat="1" ht="12.75">
      <c r="A13" s="102">
        <v>3</v>
      </c>
      <c r="B13" s="24"/>
      <c r="C13" s="103" t="s">
        <v>55</v>
      </c>
      <c r="D13" s="24">
        <v>116</v>
      </c>
      <c r="E13" s="104">
        <v>1</v>
      </c>
      <c r="F13" s="105">
        <v>23</v>
      </c>
      <c r="G13" s="104" t="s">
        <v>53</v>
      </c>
      <c r="H13" s="104"/>
      <c r="I13" s="106">
        <v>24</v>
      </c>
      <c r="J13" s="62">
        <f>N13*0.05</f>
        <v>1.3800000000000003</v>
      </c>
      <c r="K13" s="105">
        <f>N13-J13</f>
        <v>26.220000000000006</v>
      </c>
      <c r="L13" s="104" t="s">
        <v>53</v>
      </c>
      <c r="M13" s="104"/>
      <c r="N13" s="104">
        <v>27.600000000000005</v>
      </c>
      <c r="O13" s="104">
        <f>S13*0.05</f>
        <v>1.3800000000000003</v>
      </c>
      <c r="P13" s="105">
        <f>S13-O13</f>
        <v>26.220000000000006</v>
      </c>
      <c r="Q13" s="104" t="s">
        <v>53</v>
      </c>
      <c r="R13" s="104"/>
      <c r="S13" s="104">
        <v>27.600000000000005</v>
      </c>
      <c r="T13" s="105">
        <f>X13*0.05</f>
        <v>1.8400000000000003</v>
      </c>
      <c r="U13" s="104">
        <f>X13-T13</f>
        <v>34.96</v>
      </c>
      <c r="V13" s="104"/>
      <c r="W13" s="104"/>
      <c r="X13" s="108">
        <v>36.800000000000004</v>
      </c>
      <c r="Y13" s="104">
        <f>SUM(X13,S13,N13,I13)</f>
        <v>116.00000000000001</v>
      </c>
      <c r="AA13" s="68"/>
      <c r="AB13" s="68"/>
      <c r="AC13" s="68"/>
      <c r="AD13" s="68"/>
      <c r="AE13" s="68"/>
      <c r="AF13" s="68"/>
      <c r="AG13" s="68"/>
      <c r="AH13" s="68"/>
      <c r="AI13" s="46"/>
    </row>
    <row r="14" spans="1:35" s="12" customFormat="1" ht="12.75">
      <c r="A14" s="102">
        <v>4</v>
      </c>
      <c r="B14" s="24"/>
      <c r="C14" s="103" t="s">
        <v>56</v>
      </c>
      <c r="D14" s="24">
        <v>28</v>
      </c>
      <c r="E14" s="104">
        <v>1</v>
      </c>
      <c r="F14" s="105">
        <v>9</v>
      </c>
      <c r="G14" s="104" t="s">
        <v>53</v>
      </c>
      <c r="H14" s="104"/>
      <c r="I14" s="106">
        <v>10</v>
      </c>
      <c r="J14" s="62">
        <f>N14*0.05</f>
        <v>0.27</v>
      </c>
      <c r="K14" s="105">
        <f>N14-J14</f>
        <v>5.130000000000001</v>
      </c>
      <c r="L14" s="104" t="s">
        <v>53</v>
      </c>
      <c r="M14" s="104"/>
      <c r="N14" s="104">
        <v>5.4</v>
      </c>
      <c r="O14" s="104">
        <f>S14*0.05</f>
        <v>0.27</v>
      </c>
      <c r="P14" s="105">
        <f>S14-O14</f>
        <v>5.130000000000001</v>
      </c>
      <c r="Q14" s="104" t="s">
        <v>53</v>
      </c>
      <c r="R14" s="104"/>
      <c r="S14" s="104">
        <v>5.4</v>
      </c>
      <c r="T14" s="105">
        <f>X14*0.05</f>
        <v>0.36000000000000004</v>
      </c>
      <c r="U14" s="104">
        <f>X14-T14</f>
        <v>6.84</v>
      </c>
      <c r="V14" s="104"/>
      <c r="W14" s="104"/>
      <c r="X14" s="108">
        <v>7.2</v>
      </c>
      <c r="Y14" s="104">
        <f>SUM(X14,S14,N14,I14)</f>
        <v>28</v>
      </c>
      <c r="AA14" s="68"/>
      <c r="AB14" s="68"/>
      <c r="AC14" s="68"/>
      <c r="AD14" s="68"/>
      <c r="AE14" s="68"/>
      <c r="AF14" s="68"/>
      <c r="AG14" s="68"/>
      <c r="AH14" s="68"/>
      <c r="AI14" s="46"/>
    </row>
    <row r="15" spans="1:35" s="12" customFormat="1" ht="12.75">
      <c r="A15" s="102">
        <v>5</v>
      </c>
      <c r="B15" s="24"/>
      <c r="C15" s="103" t="s">
        <v>57</v>
      </c>
      <c r="D15" s="24">
        <v>17</v>
      </c>
      <c r="E15" s="104">
        <v>1</v>
      </c>
      <c r="F15" s="105">
        <v>11</v>
      </c>
      <c r="G15" s="104" t="s">
        <v>53</v>
      </c>
      <c r="H15" s="104"/>
      <c r="I15" s="106">
        <v>12</v>
      </c>
      <c r="J15" s="62">
        <f>N15*0.05</f>
        <v>0.07500000000000001</v>
      </c>
      <c r="K15" s="105">
        <f>N15-J15</f>
        <v>1.4250000000000003</v>
      </c>
      <c r="L15" s="104" t="s">
        <v>53</v>
      </c>
      <c r="M15" s="104"/>
      <c r="N15" s="104">
        <v>1.5000000000000002</v>
      </c>
      <c r="O15" s="104">
        <f>S15*0.05</f>
        <v>0.07500000000000001</v>
      </c>
      <c r="P15" s="105">
        <f>S15-O15</f>
        <v>1.4250000000000003</v>
      </c>
      <c r="Q15" s="104" t="s">
        <v>53</v>
      </c>
      <c r="R15" s="104"/>
      <c r="S15" s="104">
        <v>1.5000000000000002</v>
      </c>
      <c r="T15" s="105">
        <f>X15*0.05</f>
        <v>0.1</v>
      </c>
      <c r="U15" s="104">
        <f>X15-T15</f>
        <v>1.9</v>
      </c>
      <c r="V15" s="104"/>
      <c r="W15" s="104"/>
      <c r="X15" s="108">
        <v>2</v>
      </c>
      <c r="Y15" s="104">
        <f>SUM(X15,S15,N15,I15)</f>
        <v>17</v>
      </c>
      <c r="AA15" s="68"/>
      <c r="AB15" s="68"/>
      <c r="AC15" s="68"/>
      <c r="AD15" s="68"/>
      <c r="AE15" s="68"/>
      <c r="AF15" s="68"/>
      <c r="AG15" s="68"/>
      <c r="AH15" s="68"/>
      <c r="AI15" s="46"/>
    </row>
    <row r="16" spans="1:35" s="12" customFormat="1" ht="12.75">
      <c r="A16" s="102">
        <v>6</v>
      </c>
      <c r="B16" s="24"/>
      <c r="C16" s="103" t="s">
        <v>58</v>
      </c>
      <c r="D16" s="24">
        <v>12</v>
      </c>
      <c r="E16" s="104">
        <v>1</v>
      </c>
      <c r="F16" s="105">
        <v>11</v>
      </c>
      <c r="G16" s="104" t="s">
        <v>53</v>
      </c>
      <c r="H16" s="104"/>
      <c r="I16" s="106">
        <v>12</v>
      </c>
      <c r="J16" s="62">
        <f>N16*0.05</f>
        <v>0</v>
      </c>
      <c r="K16" s="105">
        <f>N16-J16</f>
        <v>0</v>
      </c>
      <c r="L16" s="104" t="s">
        <v>53</v>
      </c>
      <c r="M16" s="104"/>
      <c r="N16" s="104">
        <v>0</v>
      </c>
      <c r="O16" s="104">
        <f>S16*0.05</f>
        <v>0</v>
      </c>
      <c r="P16" s="105">
        <f>S16-O16</f>
        <v>0</v>
      </c>
      <c r="Q16" s="104" t="s">
        <v>53</v>
      </c>
      <c r="R16" s="104"/>
      <c r="S16" s="104">
        <v>0</v>
      </c>
      <c r="T16" s="105">
        <f>X16*0.05</f>
        <v>0</v>
      </c>
      <c r="U16" s="104">
        <f>X16-T16</f>
        <v>0</v>
      </c>
      <c r="V16" s="104"/>
      <c r="W16" s="104"/>
      <c r="X16" s="108">
        <v>0</v>
      </c>
      <c r="Y16" s="104">
        <f>SUM(X16,S16,N16,I16)</f>
        <v>12</v>
      </c>
      <c r="AA16" s="68"/>
      <c r="AB16" s="68"/>
      <c r="AC16" s="68"/>
      <c r="AD16" s="68"/>
      <c r="AE16" s="68"/>
      <c r="AF16" s="68"/>
      <c r="AG16" s="68"/>
      <c r="AH16" s="68"/>
      <c r="AI16" s="46"/>
    </row>
    <row r="17" spans="1:35" s="12" customFormat="1" ht="12.75">
      <c r="A17" s="102">
        <v>7</v>
      </c>
      <c r="B17" s="24"/>
      <c r="C17" s="103" t="s">
        <v>59</v>
      </c>
      <c r="D17" s="24">
        <v>36</v>
      </c>
      <c r="E17" s="104">
        <v>1</v>
      </c>
      <c r="F17" s="105">
        <v>9</v>
      </c>
      <c r="G17" s="104" t="s">
        <v>53</v>
      </c>
      <c r="H17" s="104"/>
      <c r="I17" s="106">
        <v>10</v>
      </c>
      <c r="J17" s="62">
        <f>N17*0.05</f>
        <v>0.39000000000000007</v>
      </c>
      <c r="K17" s="105">
        <f>N17-J17</f>
        <v>7.410000000000001</v>
      </c>
      <c r="L17" s="104" t="s">
        <v>53</v>
      </c>
      <c r="M17" s="104"/>
      <c r="N17" s="104">
        <v>7.800000000000001</v>
      </c>
      <c r="O17" s="104">
        <f>S17*0.05</f>
        <v>0.39000000000000007</v>
      </c>
      <c r="P17" s="105">
        <f>S17-O17</f>
        <v>7.410000000000001</v>
      </c>
      <c r="Q17" s="104" t="s">
        <v>53</v>
      </c>
      <c r="R17" s="104"/>
      <c r="S17" s="104">
        <v>7.800000000000001</v>
      </c>
      <c r="T17" s="105">
        <f>X17*0.05</f>
        <v>0.52</v>
      </c>
      <c r="U17" s="104">
        <f>X17-T17</f>
        <v>9.88</v>
      </c>
      <c r="V17" s="104"/>
      <c r="W17" s="104"/>
      <c r="X17" s="108">
        <v>10.4</v>
      </c>
      <c r="Y17" s="104">
        <f>SUM(X17,S17,N17,I17)</f>
        <v>36</v>
      </c>
      <c r="AA17" s="68"/>
      <c r="AB17" s="68"/>
      <c r="AC17" s="68"/>
      <c r="AD17" s="68"/>
      <c r="AE17" s="68"/>
      <c r="AF17" s="68"/>
      <c r="AG17" s="68"/>
      <c r="AH17" s="68"/>
      <c r="AI17" s="46"/>
    </row>
    <row r="18" spans="1:35" s="12" customFormat="1" ht="12.75">
      <c r="A18" s="102">
        <v>8</v>
      </c>
      <c r="B18" s="24"/>
      <c r="C18" s="103" t="s">
        <v>60</v>
      </c>
      <c r="D18" s="24">
        <v>3</v>
      </c>
      <c r="E18" s="104">
        <v>0</v>
      </c>
      <c r="F18" s="105">
        <v>3</v>
      </c>
      <c r="G18" s="104" t="s">
        <v>53</v>
      </c>
      <c r="H18" s="104"/>
      <c r="I18" s="106">
        <v>3</v>
      </c>
      <c r="J18" s="62">
        <f>N18*0.05</f>
        <v>0</v>
      </c>
      <c r="K18" s="105">
        <f>N18-J18</f>
        <v>0</v>
      </c>
      <c r="L18" s="104" t="s">
        <v>53</v>
      </c>
      <c r="M18" s="104"/>
      <c r="N18" s="104">
        <v>0</v>
      </c>
      <c r="O18" s="104">
        <f>S18*0.05</f>
        <v>0</v>
      </c>
      <c r="P18" s="105">
        <f>S18-O18</f>
        <v>0</v>
      </c>
      <c r="Q18" s="104" t="s">
        <v>53</v>
      </c>
      <c r="R18" s="104"/>
      <c r="S18" s="104">
        <v>0</v>
      </c>
      <c r="T18" s="105">
        <f>X18*0.05</f>
        <v>0</v>
      </c>
      <c r="U18" s="104">
        <f>X18-T18</f>
        <v>0</v>
      </c>
      <c r="V18" s="104"/>
      <c r="W18" s="104"/>
      <c r="X18" s="108">
        <v>0</v>
      </c>
      <c r="Y18" s="104">
        <f>SUM(X18,S18,N18,I18)</f>
        <v>3</v>
      </c>
      <c r="AA18" s="68"/>
      <c r="AB18" s="68"/>
      <c r="AC18" s="68"/>
      <c r="AD18" s="68"/>
      <c r="AE18" s="68"/>
      <c r="AF18" s="68"/>
      <c r="AG18" s="68"/>
      <c r="AH18" s="68"/>
      <c r="AI18" s="46"/>
    </row>
    <row r="19" spans="1:35" s="12" customFormat="1" ht="12.75">
      <c r="A19" s="102">
        <v>9</v>
      </c>
      <c r="B19" s="24"/>
      <c r="C19" s="103" t="s">
        <v>61</v>
      </c>
      <c r="D19" s="24">
        <v>93</v>
      </c>
      <c r="E19" s="104">
        <v>2</v>
      </c>
      <c r="F19" s="105">
        <v>29</v>
      </c>
      <c r="G19" s="104" t="s">
        <v>53</v>
      </c>
      <c r="H19" s="104"/>
      <c r="I19" s="106">
        <v>31</v>
      </c>
      <c r="J19" s="62">
        <f>N19*0.05</f>
        <v>0.9300000000000002</v>
      </c>
      <c r="K19" s="105">
        <f>N19-J19</f>
        <v>17.67</v>
      </c>
      <c r="L19" s="104" t="s">
        <v>53</v>
      </c>
      <c r="M19" s="104"/>
      <c r="N19" s="104">
        <v>18.6</v>
      </c>
      <c r="O19" s="104">
        <f>S19*0.05</f>
        <v>0.9300000000000002</v>
      </c>
      <c r="P19" s="105">
        <f>S19-O19</f>
        <v>17.67</v>
      </c>
      <c r="Q19" s="104" t="s">
        <v>53</v>
      </c>
      <c r="R19" s="104"/>
      <c r="S19" s="104">
        <v>18.6</v>
      </c>
      <c r="T19" s="105">
        <f>X19*0.05</f>
        <v>1.2400000000000002</v>
      </c>
      <c r="U19" s="104">
        <f>X19-T19</f>
        <v>23.560000000000002</v>
      </c>
      <c r="V19" s="104"/>
      <c r="W19" s="104"/>
      <c r="X19" s="108">
        <v>24.8</v>
      </c>
      <c r="Y19" s="104">
        <f>SUM(X19,S19,N19,I19)</f>
        <v>93</v>
      </c>
      <c r="AA19" s="68"/>
      <c r="AB19" s="68"/>
      <c r="AC19" s="68"/>
      <c r="AD19" s="68"/>
      <c r="AE19" s="68"/>
      <c r="AF19" s="68"/>
      <c r="AG19" s="68"/>
      <c r="AH19" s="68"/>
      <c r="AI19" s="46"/>
    </row>
    <row r="20" spans="1:35" s="12" customFormat="1" ht="12.75">
      <c r="A20" s="102">
        <v>10</v>
      </c>
      <c r="B20" s="24"/>
      <c r="C20" s="103" t="s">
        <v>62</v>
      </c>
      <c r="D20" s="24">
        <v>6</v>
      </c>
      <c r="E20" s="104">
        <v>0</v>
      </c>
      <c r="F20" s="105">
        <v>6</v>
      </c>
      <c r="G20" s="104" t="s">
        <v>53</v>
      </c>
      <c r="H20" s="104"/>
      <c r="I20" s="106">
        <v>6</v>
      </c>
      <c r="J20" s="62">
        <f>N20*0.05</f>
        <v>0</v>
      </c>
      <c r="K20" s="105">
        <f>N20-J20</f>
        <v>0</v>
      </c>
      <c r="L20" s="104" t="s">
        <v>53</v>
      </c>
      <c r="M20" s="104"/>
      <c r="N20" s="104">
        <v>0</v>
      </c>
      <c r="O20" s="104">
        <f>S20*0.05</f>
        <v>0</v>
      </c>
      <c r="P20" s="105">
        <f>S20-O20</f>
        <v>0</v>
      </c>
      <c r="Q20" s="104" t="s">
        <v>53</v>
      </c>
      <c r="R20" s="104"/>
      <c r="S20" s="104">
        <v>0</v>
      </c>
      <c r="T20" s="105">
        <f>X20*0.05</f>
        <v>0</v>
      </c>
      <c r="U20" s="104">
        <f>X20-T20</f>
        <v>0</v>
      </c>
      <c r="V20" s="104"/>
      <c r="W20" s="104"/>
      <c r="X20" s="108">
        <v>0</v>
      </c>
      <c r="Y20" s="104">
        <f>SUM(X20,S20,N20,I20)</f>
        <v>6</v>
      </c>
      <c r="AA20" s="68"/>
      <c r="AB20" s="68"/>
      <c r="AC20" s="68"/>
      <c r="AD20" s="68"/>
      <c r="AE20" s="68"/>
      <c r="AF20" s="68"/>
      <c r="AG20" s="68"/>
      <c r="AH20" s="68"/>
      <c r="AI20" s="46"/>
    </row>
    <row r="21" spans="1:35" s="12" customFormat="1" ht="12.75">
      <c r="A21" s="102">
        <v>11</v>
      </c>
      <c r="B21" s="23"/>
      <c r="C21" s="103" t="s">
        <v>63</v>
      </c>
      <c r="D21" s="24">
        <v>3</v>
      </c>
      <c r="E21" s="104">
        <v>0</v>
      </c>
      <c r="F21" s="105">
        <v>3</v>
      </c>
      <c r="G21" s="104" t="s">
        <v>53</v>
      </c>
      <c r="H21" s="104"/>
      <c r="I21" s="106">
        <v>3</v>
      </c>
      <c r="J21" s="62">
        <f>N21*0.05</f>
        <v>0</v>
      </c>
      <c r="K21" s="105">
        <f>N21-J21</f>
        <v>0</v>
      </c>
      <c r="L21" s="104" t="s">
        <v>53</v>
      </c>
      <c r="M21" s="104"/>
      <c r="N21" s="104">
        <v>0</v>
      </c>
      <c r="O21" s="104">
        <f>S21*0.05</f>
        <v>0</v>
      </c>
      <c r="P21" s="105">
        <f>S21-O21</f>
        <v>0</v>
      </c>
      <c r="Q21" s="104" t="s">
        <v>53</v>
      </c>
      <c r="R21" s="104"/>
      <c r="S21" s="104">
        <v>0</v>
      </c>
      <c r="T21" s="105">
        <f>X21*0.05</f>
        <v>0</v>
      </c>
      <c r="U21" s="104">
        <f>X21-T21</f>
        <v>0</v>
      </c>
      <c r="V21" s="104"/>
      <c r="W21" s="104"/>
      <c r="X21" s="108">
        <v>0</v>
      </c>
      <c r="Y21" s="104">
        <f>SUM(X21,S21,N21,I21)</f>
        <v>3</v>
      </c>
      <c r="AA21" s="68"/>
      <c r="AB21" s="68"/>
      <c r="AC21" s="68"/>
      <c r="AD21" s="68"/>
      <c r="AE21" s="68"/>
      <c r="AF21" s="68"/>
      <c r="AG21" s="68"/>
      <c r="AH21" s="68"/>
      <c r="AI21" s="46"/>
    </row>
    <row r="22" spans="1:35" ht="12.75">
      <c r="A22" s="109">
        <v>12</v>
      </c>
      <c r="B22" s="45"/>
      <c r="C22" s="110" t="s">
        <v>64</v>
      </c>
      <c r="D22" s="34">
        <v>3</v>
      </c>
      <c r="E22" s="64">
        <v>0</v>
      </c>
      <c r="F22" s="111">
        <v>3</v>
      </c>
      <c r="G22" s="64" t="s">
        <v>53</v>
      </c>
      <c r="H22" s="70"/>
      <c r="I22" s="61">
        <v>3</v>
      </c>
      <c r="J22" s="62">
        <f>N22*0.05</f>
        <v>0</v>
      </c>
      <c r="K22" s="105">
        <f>N22-J22</f>
        <v>0</v>
      </c>
      <c r="L22" s="64" t="s">
        <v>53</v>
      </c>
      <c r="M22" s="112"/>
      <c r="N22" s="104">
        <v>0</v>
      </c>
      <c r="O22" s="104">
        <f>S22*0.05</f>
        <v>0</v>
      </c>
      <c r="P22" s="105">
        <f>S22-O22</f>
        <v>0</v>
      </c>
      <c r="Q22" s="64" t="s">
        <v>53</v>
      </c>
      <c r="R22" s="112"/>
      <c r="S22" s="104">
        <v>0</v>
      </c>
      <c r="T22" s="105">
        <f>X22*0.05</f>
        <v>0</v>
      </c>
      <c r="U22" s="104">
        <f>X22-T22</f>
        <v>0</v>
      </c>
      <c r="V22" s="112"/>
      <c r="W22" s="112"/>
      <c r="X22" s="108">
        <v>0</v>
      </c>
      <c r="Y22" s="104">
        <f>SUM(X22,S22,N22,I22)</f>
        <v>3</v>
      </c>
      <c r="AA22" s="68"/>
      <c r="AB22" s="68"/>
      <c r="AC22" s="68"/>
      <c r="AD22" s="68"/>
      <c r="AE22" s="68"/>
      <c r="AF22" s="68"/>
      <c r="AG22" s="68"/>
      <c r="AH22" s="68"/>
      <c r="AI22" s="46"/>
    </row>
    <row r="23" spans="1:35" ht="12.75">
      <c r="A23" s="109">
        <v>13</v>
      </c>
      <c r="B23" s="45"/>
      <c r="C23" s="110" t="s">
        <v>65</v>
      </c>
      <c r="D23" s="34">
        <v>11</v>
      </c>
      <c r="E23" s="64">
        <v>0</v>
      </c>
      <c r="F23" s="111">
        <v>6</v>
      </c>
      <c r="G23" s="64" t="s">
        <v>53</v>
      </c>
      <c r="H23" s="70"/>
      <c r="I23" s="61">
        <v>6</v>
      </c>
      <c r="J23" s="62">
        <f>N23*0.05</f>
        <v>0.07500000000000001</v>
      </c>
      <c r="K23" s="105">
        <f>N23-J23</f>
        <v>1.4250000000000003</v>
      </c>
      <c r="L23" s="64" t="s">
        <v>53</v>
      </c>
      <c r="M23" s="112"/>
      <c r="N23" s="104">
        <v>1.5000000000000002</v>
      </c>
      <c r="O23" s="104">
        <f>S23*0.05</f>
        <v>0.07500000000000001</v>
      </c>
      <c r="P23" s="105">
        <f>S23-O23</f>
        <v>1.4250000000000003</v>
      </c>
      <c r="Q23" s="64" t="s">
        <v>53</v>
      </c>
      <c r="R23" s="112"/>
      <c r="S23" s="104">
        <v>1.5000000000000002</v>
      </c>
      <c r="T23" s="105">
        <f>X23*0.05</f>
        <v>0.1</v>
      </c>
      <c r="U23" s="104">
        <f>X23-T23</f>
        <v>1.9</v>
      </c>
      <c r="V23" s="112"/>
      <c r="W23" s="112"/>
      <c r="X23" s="108">
        <v>2</v>
      </c>
      <c r="Y23" s="104">
        <f>SUM(X23,S23,N23,I23)</f>
        <v>11</v>
      </c>
      <c r="AA23" s="68"/>
      <c r="AB23" s="68"/>
      <c r="AC23" s="68"/>
      <c r="AD23" s="68"/>
      <c r="AE23" s="68"/>
      <c r="AF23" s="68"/>
      <c r="AG23" s="68"/>
      <c r="AH23" s="68"/>
      <c r="AI23" s="46"/>
    </row>
    <row r="24" spans="1:35" ht="12.75">
      <c r="A24" s="109">
        <v>14</v>
      </c>
      <c r="B24" s="45"/>
      <c r="C24" s="110" t="s">
        <v>66</v>
      </c>
      <c r="D24" s="34">
        <v>24</v>
      </c>
      <c r="E24" s="64">
        <v>0</v>
      </c>
      <c r="F24" s="111">
        <v>6</v>
      </c>
      <c r="G24" s="64" t="s">
        <v>53</v>
      </c>
      <c r="H24" s="70"/>
      <c r="I24" s="61">
        <v>6</v>
      </c>
      <c r="J24" s="62">
        <f>N24*0.05</f>
        <v>0.27</v>
      </c>
      <c r="K24" s="105">
        <f>N24-J24</f>
        <v>5.130000000000001</v>
      </c>
      <c r="L24" s="64" t="s">
        <v>53</v>
      </c>
      <c r="M24" s="112"/>
      <c r="N24" s="104">
        <v>5.4</v>
      </c>
      <c r="O24" s="104">
        <f>S24*0.05</f>
        <v>0.27</v>
      </c>
      <c r="P24" s="105">
        <f>S24-O24</f>
        <v>5.130000000000001</v>
      </c>
      <c r="Q24" s="64" t="s">
        <v>53</v>
      </c>
      <c r="R24" s="112"/>
      <c r="S24" s="104">
        <v>5.4</v>
      </c>
      <c r="T24" s="105">
        <f>X24*0.05</f>
        <v>0.36000000000000004</v>
      </c>
      <c r="U24" s="104">
        <f>X24-T24</f>
        <v>6.84</v>
      </c>
      <c r="V24" s="112"/>
      <c r="W24" s="112"/>
      <c r="X24" s="108">
        <v>7.2</v>
      </c>
      <c r="Y24" s="104">
        <f>SUM(X24,S24,N24,I24)</f>
        <v>24</v>
      </c>
      <c r="AA24" s="68"/>
      <c r="AB24" s="68"/>
      <c r="AC24" s="68"/>
      <c r="AD24" s="68"/>
      <c r="AE24" s="68"/>
      <c r="AF24" s="68"/>
      <c r="AG24" s="68"/>
      <c r="AH24" s="68"/>
      <c r="AI24" s="46"/>
    </row>
    <row r="25" spans="1:35" ht="12.75">
      <c r="A25" s="109">
        <v>15</v>
      </c>
      <c r="B25" s="45"/>
      <c r="C25" s="110" t="s">
        <v>67</v>
      </c>
      <c r="D25" s="34">
        <v>15</v>
      </c>
      <c r="E25" s="64">
        <v>1</v>
      </c>
      <c r="F25" s="111">
        <v>9</v>
      </c>
      <c r="G25" s="64" t="s">
        <v>53</v>
      </c>
      <c r="H25" s="70"/>
      <c r="I25" s="61">
        <v>10</v>
      </c>
      <c r="J25" s="62">
        <f>N25*0.05</f>
        <v>0.07500000000000001</v>
      </c>
      <c r="K25" s="105">
        <f>N25-J25</f>
        <v>1.4250000000000003</v>
      </c>
      <c r="L25" s="64" t="s">
        <v>53</v>
      </c>
      <c r="M25" s="112"/>
      <c r="N25" s="104">
        <v>1.5000000000000002</v>
      </c>
      <c r="O25" s="104">
        <f>S25*0.05</f>
        <v>0.07500000000000001</v>
      </c>
      <c r="P25" s="105">
        <f>S25-O25</f>
        <v>1.4250000000000003</v>
      </c>
      <c r="Q25" s="64" t="s">
        <v>53</v>
      </c>
      <c r="R25" s="112"/>
      <c r="S25" s="104">
        <v>1.5000000000000002</v>
      </c>
      <c r="T25" s="105">
        <f>X25*0.05</f>
        <v>0.1</v>
      </c>
      <c r="U25" s="104">
        <f>X25-T25</f>
        <v>1.9</v>
      </c>
      <c r="V25" s="112"/>
      <c r="W25" s="112"/>
      <c r="X25" s="108">
        <v>2</v>
      </c>
      <c r="Y25" s="104">
        <f>SUM(X25,S25,N25,I25)</f>
        <v>15</v>
      </c>
      <c r="AA25" s="68"/>
      <c r="AB25" s="68"/>
      <c r="AC25" s="68"/>
      <c r="AD25" s="68"/>
      <c r="AE25" s="68"/>
      <c r="AF25" s="68"/>
      <c r="AG25" s="68"/>
      <c r="AH25" s="68"/>
      <c r="AI25" s="46"/>
    </row>
    <row r="26" spans="1:35" ht="12.75">
      <c r="A26" s="109">
        <v>16</v>
      </c>
      <c r="B26" s="45"/>
      <c r="C26" s="110" t="s">
        <v>68</v>
      </c>
      <c r="D26" s="34">
        <v>260</v>
      </c>
      <c r="E26" s="64">
        <v>3</v>
      </c>
      <c r="F26" s="111">
        <v>61</v>
      </c>
      <c r="G26" s="64" t="s">
        <v>53</v>
      </c>
      <c r="H26" s="70"/>
      <c r="I26" s="61">
        <v>64</v>
      </c>
      <c r="J26" s="62">
        <f>N26*0.05</f>
        <v>2.940000000000001</v>
      </c>
      <c r="K26" s="105">
        <f>N26-J26</f>
        <v>55.860000000000014</v>
      </c>
      <c r="L26" s="64" t="s">
        <v>53</v>
      </c>
      <c r="M26" s="112"/>
      <c r="N26" s="104">
        <v>58.80000000000001</v>
      </c>
      <c r="O26" s="104">
        <v>6</v>
      </c>
      <c r="P26" s="105">
        <v>53</v>
      </c>
      <c r="Q26" s="64" t="s">
        <v>53</v>
      </c>
      <c r="R26" s="112"/>
      <c r="S26" s="104">
        <v>58.80000000000001</v>
      </c>
      <c r="T26" s="105">
        <f>X26*0.05</f>
        <v>3.9200000000000004</v>
      </c>
      <c r="U26" s="104">
        <f>X26-T26</f>
        <v>74.48</v>
      </c>
      <c r="V26" s="112"/>
      <c r="W26" s="112"/>
      <c r="X26" s="108">
        <v>78.4</v>
      </c>
      <c r="Y26" s="104">
        <f>SUM(X26,S26,N26,I26)</f>
        <v>260</v>
      </c>
      <c r="AA26" s="68"/>
      <c r="AB26" s="68"/>
      <c r="AC26" s="68"/>
      <c r="AD26" s="68"/>
      <c r="AE26" s="68"/>
      <c r="AF26" s="68"/>
      <c r="AG26" s="68"/>
      <c r="AH26" s="68"/>
      <c r="AI26" s="46"/>
    </row>
    <row r="27" spans="1:35" ht="12.75">
      <c r="A27" s="109">
        <v>17</v>
      </c>
      <c r="B27" s="45"/>
      <c r="C27" s="110" t="s">
        <v>69</v>
      </c>
      <c r="D27" s="34">
        <v>6</v>
      </c>
      <c r="E27" s="64">
        <v>0</v>
      </c>
      <c r="F27" s="111">
        <v>6</v>
      </c>
      <c r="G27" s="64" t="s">
        <v>53</v>
      </c>
      <c r="H27" s="70"/>
      <c r="I27" s="61">
        <v>6</v>
      </c>
      <c r="J27" s="62">
        <f>N27*0.05</f>
        <v>0</v>
      </c>
      <c r="K27" s="105">
        <f>N27-J27</f>
        <v>0</v>
      </c>
      <c r="L27" s="64" t="s">
        <v>53</v>
      </c>
      <c r="M27" s="112"/>
      <c r="N27" s="104">
        <v>0</v>
      </c>
      <c r="O27" s="104">
        <f>S27*0.05</f>
        <v>0</v>
      </c>
      <c r="P27" s="105">
        <f>S27-O27</f>
        <v>0</v>
      </c>
      <c r="Q27" s="64" t="s">
        <v>53</v>
      </c>
      <c r="R27" s="112"/>
      <c r="S27" s="104">
        <v>0</v>
      </c>
      <c r="T27" s="105">
        <f>X27*0.05</f>
        <v>0</v>
      </c>
      <c r="U27" s="104">
        <f>X27-T27</f>
        <v>0</v>
      </c>
      <c r="V27" s="112"/>
      <c r="W27" s="112"/>
      <c r="X27" s="108">
        <v>0</v>
      </c>
      <c r="Y27" s="104">
        <f>SUM(X27,S27,N27,I27)</f>
        <v>6</v>
      </c>
      <c r="AA27" s="68"/>
      <c r="AB27" s="68"/>
      <c r="AC27" s="68"/>
      <c r="AD27" s="68"/>
      <c r="AE27" s="68"/>
      <c r="AF27" s="68"/>
      <c r="AG27" s="68"/>
      <c r="AH27" s="68"/>
      <c r="AI27" s="46"/>
    </row>
    <row r="28" spans="1:35" ht="12.75">
      <c r="A28" s="109">
        <v>18</v>
      </c>
      <c r="B28" s="45"/>
      <c r="C28" s="110" t="s">
        <v>70</v>
      </c>
      <c r="D28" s="34">
        <v>26</v>
      </c>
      <c r="E28" s="64">
        <v>1</v>
      </c>
      <c r="F28" s="111">
        <v>17</v>
      </c>
      <c r="G28" s="64" t="s">
        <v>53</v>
      </c>
      <c r="H28" s="70"/>
      <c r="I28" s="61">
        <v>18</v>
      </c>
      <c r="J28" s="62">
        <f>N28*0.05</f>
        <v>0.12000000000000002</v>
      </c>
      <c r="K28" s="105">
        <f>N28-J28</f>
        <v>2.2800000000000002</v>
      </c>
      <c r="L28" s="64" t="s">
        <v>53</v>
      </c>
      <c r="M28" s="112"/>
      <c r="N28" s="104">
        <v>2.4000000000000004</v>
      </c>
      <c r="O28" s="104">
        <f>S28*0.05</f>
        <v>0.12000000000000002</v>
      </c>
      <c r="P28" s="105">
        <f>S28-O28</f>
        <v>2.2800000000000002</v>
      </c>
      <c r="Q28" s="64" t="s">
        <v>53</v>
      </c>
      <c r="R28" s="112"/>
      <c r="S28" s="104">
        <v>2.4000000000000004</v>
      </c>
      <c r="T28" s="105">
        <f>X28*0.05</f>
        <v>0.16000000000000003</v>
      </c>
      <c r="U28" s="104">
        <f>X28-T28</f>
        <v>3.04</v>
      </c>
      <c r="V28" s="112"/>
      <c r="W28" s="112"/>
      <c r="X28" s="108">
        <v>3.2</v>
      </c>
      <c r="Y28" s="104">
        <f>SUM(X28,S28,N28,I28)</f>
        <v>26</v>
      </c>
      <c r="AA28" s="68"/>
      <c r="AB28" s="68"/>
      <c r="AC28" s="68"/>
      <c r="AD28" s="68"/>
      <c r="AE28" s="68"/>
      <c r="AF28" s="68"/>
      <c r="AG28" s="68"/>
      <c r="AH28" s="68"/>
      <c r="AI28" s="46"/>
    </row>
    <row r="29" spans="1:35" ht="12.75">
      <c r="A29" s="109">
        <v>19</v>
      </c>
      <c r="B29" s="45"/>
      <c r="C29" s="110" t="s">
        <v>71</v>
      </c>
      <c r="D29" s="34">
        <v>12</v>
      </c>
      <c r="E29" s="64">
        <v>0</v>
      </c>
      <c r="F29" s="111">
        <v>6</v>
      </c>
      <c r="G29" s="64" t="s">
        <v>53</v>
      </c>
      <c r="H29" s="70"/>
      <c r="I29" s="61">
        <v>6</v>
      </c>
      <c r="J29" s="62">
        <f>N29*0.05</f>
        <v>0.09000000000000002</v>
      </c>
      <c r="K29" s="105">
        <f>N29-J29</f>
        <v>1.7100000000000002</v>
      </c>
      <c r="L29" s="64" t="s">
        <v>53</v>
      </c>
      <c r="M29" s="112"/>
      <c r="N29" s="104">
        <v>1.8000000000000003</v>
      </c>
      <c r="O29" s="104">
        <f>S29*0.05</f>
        <v>0.09000000000000002</v>
      </c>
      <c r="P29" s="105">
        <f>S29-O29</f>
        <v>1.7100000000000002</v>
      </c>
      <c r="Q29" s="64" t="s">
        <v>53</v>
      </c>
      <c r="R29" s="112"/>
      <c r="S29" s="104">
        <v>1.8000000000000003</v>
      </c>
      <c r="T29" s="105">
        <f>X29*0.05</f>
        <v>0.12000000000000002</v>
      </c>
      <c r="U29" s="104">
        <f>X29-T29</f>
        <v>2.2800000000000002</v>
      </c>
      <c r="V29" s="112"/>
      <c r="W29" s="112"/>
      <c r="X29" s="108">
        <v>2.4000000000000004</v>
      </c>
      <c r="Y29" s="104">
        <f>SUM(X29,S29,N29,I29)</f>
        <v>12</v>
      </c>
      <c r="AA29" s="68"/>
      <c r="AB29" s="68"/>
      <c r="AC29" s="68"/>
      <c r="AD29" s="68"/>
      <c r="AE29" s="68"/>
      <c r="AF29" s="68"/>
      <c r="AG29" s="68"/>
      <c r="AH29" s="68"/>
      <c r="AI29" s="46"/>
    </row>
    <row r="30" spans="1:35" ht="12.75">
      <c r="A30" s="109">
        <v>20</v>
      </c>
      <c r="B30" s="45"/>
      <c r="C30" s="110" t="s">
        <v>72</v>
      </c>
      <c r="D30" s="34">
        <v>8</v>
      </c>
      <c r="E30" s="64">
        <v>0</v>
      </c>
      <c r="F30" s="111">
        <v>8</v>
      </c>
      <c r="G30" s="64" t="s">
        <v>53</v>
      </c>
      <c r="H30" s="70"/>
      <c r="I30" s="61">
        <v>8</v>
      </c>
      <c r="J30" s="62">
        <f>N30*0.05</f>
        <v>0</v>
      </c>
      <c r="K30" s="105">
        <f>N30-J30</f>
        <v>0</v>
      </c>
      <c r="L30" s="64" t="s">
        <v>53</v>
      </c>
      <c r="M30" s="112"/>
      <c r="N30" s="104">
        <v>0</v>
      </c>
      <c r="O30" s="104">
        <f>S30*0.05</f>
        <v>0</v>
      </c>
      <c r="P30" s="105">
        <f>S30-O30</f>
        <v>0</v>
      </c>
      <c r="Q30" s="64" t="s">
        <v>53</v>
      </c>
      <c r="R30" s="112"/>
      <c r="S30" s="104">
        <v>0</v>
      </c>
      <c r="T30" s="105">
        <f>X30*0.05</f>
        <v>0</v>
      </c>
      <c r="U30" s="104">
        <f>X30-T30</f>
        <v>0</v>
      </c>
      <c r="V30" s="112"/>
      <c r="W30" s="112"/>
      <c r="X30" s="108">
        <v>0</v>
      </c>
      <c r="Y30" s="104">
        <f>SUM(X30,S30,N30,I30)</f>
        <v>8</v>
      </c>
      <c r="AA30" s="68"/>
      <c r="AB30" s="68"/>
      <c r="AC30" s="68"/>
      <c r="AD30" s="68"/>
      <c r="AE30" s="68"/>
      <c r="AF30" s="68"/>
      <c r="AG30" s="68"/>
      <c r="AH30" s="68"/>
      <c r="AI30" s="46"/>
    </row>
    <row r="31" spans="1:35" ht="12.75">
      <c r="A31" s="109">
        <v>21</v>
      </c>
      <c r="B31" s="45"/>
      <c r="C31" s="110" t="s">
        <v>73</v>
      </c>
      <c r="D31" s="34">
        <v>3</v>
      </c>
      <c r="E31" s="64">
        <v>0</v>
      </c>
      <c r="F31" s="111">
        <v>3</v>
      </c>
      <c r="G31" s="64" t="s">
        <v>53</v>
      </c>
      <c r="H31" s="70"/>
      <c r="I31" s="61">
        <v>3</v>
      </c>
      <c r="J31" s="62">
        <f>N31*0.05</f>
        <v>0</v>
      </c>
      <c r="K31" s="105">
        <f>N31-J31</f>
        <v>0</v>
      </c>
      <c r="L31" s="64" t="s">
        <v>53</v>
      </c>
      <c r="M31" s="112"/>
      <c r="N31" s="104">
        <v>0</v>
      </c>
      <c r="O31" s="104">
        <f>S31*0.05</f>
        <v>0</v>
      </c>
      <c r="P31" s="105">
        <f>S31-O31</f>
        <v>0</v>
      </c>
      <c r="Q31" s="64" t="s">
        <v>53</v>
      </c>
      <c r="R31" s="112"/>
      <c r="S31" s="104">
        <v>0</v>
      </c>
      <c r="T31" s="105">
        <f>X31*0.05</f>
        <v>0</v>
      </c>
      <c r="U31" s="104">
        <f>X31-T31</f>
        <v>0</v>
      </c>
      <c r="V31" s="112"/>
      <c r="W31" s="112"/>
      <c r="X31" s="108">
        <v>0</v>
      </c>
      <c r="Y31" s="104">
        <f>SUM(X31,S31,N31,I31)</f>
        <v>3</v>
      </c>
      <c r="AA31" s="68"/>
      <c r="AB31" s="68"/>
      <c r="AC31" s="68"/>
      <c r="AD31" s="68"/>
      <c r="AE31" s="68"/>
      <c r="AF31" s="68"/>
      <c r="AG31" s="68"/>
      <c r="AH31" s="68"/>
      <c r="AI31" s="46"/>
    </row>
    <row r="32" spans="1:35" ht="12.75">
      <c r="A32" s="109">
        <v>22</v>
      </c>
      <c r="B32" s="45"/>
      <c r="C32" s="110" t="s">
        <v>74</v>
      </c>
      <c r="D32" s="34">
        <v>6</v>
      </c>
      <c r="E32" s="64">
        <v>0</v>
      </c>
      <c r="F32" s="111">
        <v>6</v>
      </c>
      <c r="G32" s="64" t="s">
        <v>53</v>
      </c>
      <c r="H32" s="70"/>
      <c r="I32" s="61">
        <v>6</v>
      </c>
      <c r="J32" s="62">
        <f>N32*0.05</f>
        <v>0</v>
      </c>
      <c r="K32" s="105">
        <f>N32-J32</f>
        <v>0</v>
      </c>
      <c r="L32" s="64" t="s">
        <v>53</v>
      </c>
      <c r="M32" s="112"/>
      <c r="N32" s="104">
        <v>0</v>
      </c>
      <c r="O32" s="104">
        <f>S32*0.05</f>
        <v>0</v>
      </c>
      <c r="P32" s="105">
        <f>S32-O32</f>
        <v>0</v>
      </c>
      <c r="Q32" s="64" t="s">
        <v>53</v>
      </c>
      <c r="R32" s="112"/>
      <c r="S32" s="104">
        <v>0</v>
      </c>
      <c r="T32" s="105">
        <f>X32*0.05</f>
        <v>0</v>
      </c>
      <c r="U32" s="104">
        <f>X32-T32</f>
        <v>0</v>
      </c>
      <c r="V32" s="112"/>
      <c r="W32" s="112"/>
      <c r="X32" s="108">
        <v>0</v>
      </c>
      <c r="Y32" s="104">
        <f>SUM(X32,S32,N32,I32)</f>
        <v>6</v>
      </c>
      <c r="AA32" s="68"/>
      <c r="AB32" s="68"/>
      <c r="AC32" s="68"/>
      <c r="AD32" s="68"/>
      <c r="AE32" s="68"/>
      <c r="AF32" s="68"/>
      <c r="AG32" s="68"/>
      <c r="AH32" s="68"/>
      <c r="AI32" s="46"/>
    </row>
    <row r="33" spans="1:35" ht="12.75">
      <c r="A33" s="109">
        <v>23</v>
      </c>
      <c r="B33" s="45"/>
      <c r="C33" s="110" t="s">
        <v>75</v>
      </c>
      <c r="D33" s="34">
        <v>0</v>
      </c>
      <c r="E33" s="64">
        <v>0</v>
      </c>
      <c r="F33" s="111">
        <v>0</v>
      </c>
      <c r="G33" s="64" t="s">
        <v>53</v>
      </c>
      <c r="H33" s="70"/>
      <c r="I33" s="61"/>
      <c r="J33" s="62">
        <f>N33*0.05</f>
        <v>0</v>
      </c>
      <c r="K33" s="105">
        <f>N33-J33</f>
        <v>0</v>
      </c>
      <c r="L33" s="64" t="s">
        <v>53</v>
      </c>
      <c r="M33" s="112"/>
      <c r="N33" s="104">
        <v>0</v>
      </c>
      <c r="O33" s="104">
        <f>S33*0.05</f>
        <v>0</v>
      </c>
      <c r="P33" s="105">
        <f>S33-O33</f>
        <v>0</v>
      </c>
      <c r="Q33" s="64" t="s">
        <v>53</v>
      </c>
      <c r="R33" s="112"/>
      <c r="S33" s="104">
        <v>0</v>
      </c>
      <c r="T33" s="105">
        <f>X33*0.05</f>
        <v>0</v>
      </c>
      <c r="U33" s="104">
        <f>X33-T33</f>
        <v>0</v>
      </c>
      <c r="V33" s="112"/>
      <c r="W33" s="112"/>
      <c r="X33" s="108">
        <v>0</v>
      </c>
      <c r="Y33" s="104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46"/>
    </row>
    <row r="34" spans="1:35" ht="12.75">
      <c r="A34" s="109">
        <v>24</v>
      </c>
      <c r="B34" s="45"/>
      <c r="C34" s="110" t="s">
        <v>76</v>
      </c>
      <c r="D34" s="34">
        <v>6</v>
      </c>
      <c r="E34" s="64">
        <v>0</v>
      </c>
      <c r="F34" s="111">
        <v>6</v>
      </c>
      <c r="G34" s="64" t="s">
        <v>53</v>
      </c>
      <c r="H34" s="70"/>
      <c r="I34" s="61">
        <v>6</v>
      </c>
      <c r="J34" s="62">
        <f>N34*0.05</f>
        <v>0</v>
      </c>
      <c r="K34" s="105">
        <f>N34-J34</f>
        <v>0</v>
      </c>
      <c r="L34" s="64" t="s">
        <v>53</v>
      </c>
      <c r="M34" s="112"/>
      <c r="N34" s="104">
        <v>0</v>
      </c>
      <c r="O34" s="104">
        <f>S34*0.05</f>
        <v>0</v>
      </c>
      <c r="P34" s="105">
        <f>S34-O34</f>
        <v>0</v>
      </c>
      <c r="Q34" s="64" t="s">
        <v>53</v>
      </c>
      <c r="R34" s="112"/>
      <c r="S34" s="104">
        <v>0</v>
      </c>
      <c r="T34" s="105">
        <f>X34*0.05</f>
        <v>0</v>
      </c>
      <c r="U34" s="104">
        <f>X34-T34</f>
        <v>0</v>
      </c>
      <c r="V34" s="112"/>
      <c r="W34" s="112"/>
      <c r="X34" s="108">
        <v>0</v>
      </c>
      <c r="Y34" s="104">
        <f>SUM(X34,S34,N34,I34)</f>
        <v>6</v>
      </c>
      <c r="AA34" s="68"/>
      <c r="AB34" s="68"/>
      <c r="AC34" s="68"/>
      <c r="AD34" s="68"/>
      <c r="AE34" s="68"/>
      <c r="AF34" s="68"/>
      <c r="AG34" s="68"/>
      <c r="AH34" s="68"/>
      <c r="AI34" s="46"/>
    </row>
    <row r="35" spans="1:35" ht="12.75">
      <c r="A35" s="109">
        <v>25</v>
      </c>
      <c r="B35" s="45"/>
      <c r="C35" s="110" t="s">
        <v>77</v>
      </c>
      <c r="D35" s="34">
        <v>6</v>
      </c>
      <c r="E35" s="64">
        <v>0</v>
      </c>
      <c r="F35" s="111">
        <v>6</v>
      </c>
      <c r="G35" s="64" t="s">
        <v>53</v>
      </c>
      <c r="H35" s="70"/>
      <c r="I35" s="61">
        <v>6</v>
      </c>
      <c r="J35" s="62">
        <f>N35*0.05</f>
        <v>0</v>
      </c>
      <c r="K35" s="105">
        <f>N35-J35</f>
        <v>0</v>
      </c>
      <c r="L35" s="64" t="s">
        <v>53</v>
      </c>
      <c r="M35" s="112"/>
      <c r="N35" s="104">
        <v>0</v>
      </c>
      <c r="O35" s="104">
        <f>S35*0.05</f>
        <v>0</v>
      </c>
      <c r="P35" s="105">
        <f>S35-O35</f>
        <v>0</v>
      </c>
      <c r="Q35" s="64" t="s">
        <v>53</v>
      </c>
      <c r="R35" s="112"/>
      <c r="S35" s="104">
        <v>0</v>
      </c>
      <c r="T35" s="105">
        <f>X35*0.05</f>
        <v>0</v>
      </c>
      <c r="U35" s="104">
        <f>X35-T35</f>
        <v>0</v>
      </c>
      <c r="V35" s="112"/>
      <c r="W35" s="112"/>
      <c r="X35" s="108">
        <v>0</v>
      </c>
      <c r="Y35" s="104">
        <f>SUM(X35,S35,N35,I35)</f>
        <v>6</v>
      </c>
      <c r="AA35" s="68"/>
      <c r="AB35" s="68"/>
      <c r="AC35" s="68"/>
      <c r="AD35" s="68"/>
      <c r="AE35" s="68"/>
      <c r="AF35" s="68"/>
      <c r="AG35" s="68"/>
      <c r="AH35" s="68"/>
      <c r="AI35" s="46"/>
    </row>
    <row r="36" spans="1:35" ht="12.75">
      <c r="A36" s="109">
        <v>26</v>
      </c>
      <c r="B36" s="45"/>
      <c r="C36" s="110" t="s">
        <v>78</v>
      </c>
      <c r="D36" s="34">
        <v>0</v>
      </c>
      <c r="E36" s="64">
        <v>0</v>
      </c>
      <c r="F36" s="111">
        <v>0</v>
      </c>
      <c r="G36" s="64" t="s">
        <v>53</v>
      </c>
      <c r="H36" s="70"/>
      <c r="I36" s="61"/>
      <c r="J36" s="62">
        <f>N36*0.05</f>
        <v>0</v>
      </c>
      <c r="K36" s="105">
        <f>N36-J36</f>
        <v>0</v>
      </c>
      <c r="L36" s="64" t="s">
        <v>53</v>
      </c>
      <c r="M36" s="112"/>
      <c r="N36" s="104">
        <v>0</v>
      </c>
      <c r="O36" s="104">
        <f>S36*0.05</f>
        <v>0</v>
      </c>
      <c r="P36" s="105">
        <f>S36-O36</f>
        <v>0</v>
      </c>
      <c r="Q36" s="64" t="s">
        <v>53</v>
      </c>
      <c r="R36" s="112"/>
      <c r="S36" s="104">
        <v>0</v>
      </c>
      <c r="T36" s="105">
        <f>X36*0.05</f>
        <v>0</v>
      </c>
      <c r="U36" s="104">
        <f>X36-T36</f>
        <v>0</v>
      </c>
      <c r="V36" s="112"/>
      <c r="W36" s="112"/>
      <c r="X36" s="108">
        <v>0</v>
      </c>
      <c r="Y36" s="104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46"/>
    </row>
    <row r="37" spans="1:35" ht="12.75">
      <c r="A37" s="109">
        <v>27</v>
      </c>
      <c r="B37" s="45"/>
      <c r="C37" s="110" t="s">
        <v>79</v>
      </c>
      <c r="D37" s="34">
        <v>3</v>
      </c>
      <c r="E37" s="64">
        <v>0</v>
      </c>
      <c r="F37" s="111">
        <v>3</v>
      </c>
      <c r="G37" s="64" t="s">
        <v>53</v>
      </c>
      <c r="H37" s="70"/>
      <c r="I37" s="61">
        <v>3</v>
      </c>
      <c r="J37" s="62">
        <f>N37*0.05</f>
        <v>0</v>
      </c>
      <c r="K37" s="105">
        <f>N37-J37</f>
        <v>0</v>
      </c>
      <c r="L37" s="64" t="s">
        <v>53</v>
      </c>
      <c r="M37" s="112"/>
      <c r="N37" s="104">
        <v>0</v>
      </c>
      <c r="O37" s="104">
        <f>S37*0.05</f>
        <v>0</v>
      </c>
      <c r="P37" s="105">
        <f>S37-O37</f>
        <v>0</v>
      </c>
      <c r="Q37" s="64" t="s">
        <v>53</v>
      </c>
      <c r="R37" s="112"/>
      <c r="S37" s="104">
        <v>0</v>
      </c>
      <c r="T37" s="105">
        <f>X37*0.05</f>
        <v>0</v>
      </c>
      <c r="U37" s="104">
        <f>X37-T37</f>
        <v>0</v>
      </c>
      <c r="V37" s="112"/>
      <c r="W37" s="112"/>
      <c r="X37" s="108">
        <v>0</v>
      </c>
      <c r="Y37" s="104">
        <f>SUM(X37,S37,N37,I37)</f>
        <v>3</v>
      </c>
      <c r="AA37" s="68"/>
      <c r="AB37" s="68"/>
      <c r="AC37" s="68"/>
      <c r="AD37" s="68"/>
      <c r="AE37" s="68"/>
      <c r="AF37" s="68"/>
      <c r="AG37" s="68"/>
      <c r="AH37" s="68"/>
      <c r="AI37" s="46"/>
    </row>
    <row r="38" spans="1:35" ht="12.75">
      <c r="A38" s="109">
        <v>28</v>
      </c>
      <c r="B38" s="45"/>
      <c r="C38" s="110" t="s">
        <v>80</v>
      </c>
      <c r="D38" s="34">
        <v>0</v>
      </c>
      <c r="E38" s="64">
        <v>0</v>
      </c>
      <c r="F38" s="111">
        <v>0</v>
      </c>
      <c r="G38" s="64" t="s">
        <v>53</v>
      </c>
      <c r="H38" s="70"/>
      <c r="I38" s="61"/>
      <c r="J38" s="62">
        <f>N38*0.05</f>
        <v>0</v>
      </c>
      <c r="K38" s="105">
        <f>N38-J38</f>
        <v>0</v>
      </c>
      <c r="L38" s="64" t="s">
        <v>53</v>
      </c>
      <c r="M38" s="112"/>
      <c r="N38" s="104">
        <v>0</v>
      </c>
      <c r="O38" s="104">
        <f>S38*0.05</f>
        <v>0</v>
      </c>
      <c r="P38" s="105">
        <f>S38-O38</f>
        <v>0</v>
      </c>
      <c r="Q38" s="64" t="s">
        <v>53</v>
      </c>
      <c r="R38" s="112"/>
      <c r="S38" s="104">
        <v>0</v>
      </c>
      <c r="T38" s="105">
        <f>X38*0.05</f>
        <v>0</v>
      </c>
      <c r="U38" s="104">
        <f>X38-T38</f>
        <v>0</v>
      </c>
      <c r="V38" s="112"/>
      <c r="W38" s="112"/>
      <c r="X38" s="108">
        <v>0</v>
      </c>
      <c r="Y38" s="104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46"/>
    </row>
    <row r="39" spans="1:35" ht="12.75">
      <c r="A39" s="109">
        <v>29</v>
      </c>
      <c r="B39" s="45"/>
      <c r="C39" s="110" t="s">
        <v>81</v>
      </c>
      <c r="D39" s="34">
        <v>3</v>
      </c>
      <c r="E39" s="64">
        <v>0</v>
      </c>
      <c r="F39" s="111">
        <v>3</v>
      </c>
      <c r="G39" s="64" t="s">
        <v>53</v>
      </c>
      <c r="H39" s="70"/>
      <c r="I39" s="61">
        <v>3</v>
      </c>
      <c r="J39" s="62">
        <f>N39*0.05</f>
        <v>0</v>
      </c>
      <c r="K39" s="105">
        <f>N39-J39</f>
        <v>0</v>
      </c>
      <c r="L39" s="64" t="s">
        <v>53</v>
      </c>
      <c r="M39" s="112"/>
      <c r="N39" s="104">
        <v>0</v>
      </c>
      <c r="O39" s="104">
        <f>S39*0.05</f>
        <v>0</v>
      </c>
      <c r="P39" s="105">
        <f>S39-O39</f>
        <v>0</v>
      </c>
      <c r="Q39" s="64" t="s">
        <v>53</v>
      </c>
      <c r="R39" s="112"/>
      <c r="S39" s="104">
        <v>0</v>
      </c>
      <c r="T39" s="105">
        <f>X39*0.05</f>
        <v>0</v>
      </c>
      <c r="U39" s="104">
        <f>X39-T39</f>
        <v>0</v>
      </c>
      <c r="V39" s="112"/>
      <c r="W39" s="112"/>
      <c r="X39" s="108">
        <v>0</v>
      </c>
      <c r="Y39" s="104">
        <f>SUM(X39,S39,N39,I39)</f>
        <v>3</v>
      </c>
      <c r="AA39" s="68"/>
      <c r="AB39" s="68"/>
      <c r="AC39" s="68"/>
      <c r="AD39" s="68"/>
      <c r="AE39" s="68"/>
      <c r="AF39" s="68"/>
      <c r="AG39" s="68"/>
      <c r="AH39" s="68"/>
      <c r="AI39" s="46"/>
    </row>
    <row r="40" spans="1:35" ht="12.75">
      <c r="A40" s="109">
        <v>30</v>
      </c>
      <c r="B40" s="45"/>
      <c r="C40" s="110" t="s">
        <v>82</v>
      </c>
      <c r="D40" s="34">
        <v>0</v>
      </c>
      <c r="E40" s="64">
        <v>0</v>
      </c>
      <c r="F40" s="111">
        <v>0</v>
      </c>
      <c r="G40" s="64" t="s">
        <v>53</v>
      </c>
      <c r="H40" s="70"/>
      <c r="I40" s="61"/>
      <c r="J40" s="62">
        <f>N40*0.05</f>
        <v>0</v>
      </c>
      <c r="K40" s="105">
        <f>N40-J40</f>
        <v>0</v>
      </c>
      <c r="L40" s="64" t="s">
        <v>53</v>
      </c>
      <c r="M40" s="112"/>
      <c r="N40" s="104">
        <v>0</v>
      </c>
      <c r="O40" s="104">
        <f>S40*0.05</f>
        <v>0</v>
      </c>
      <c r="P40" s="105">
        <f>S40-O40</f>
        <v>0</v>
      </c>
      <c r="Q40" s="64" t="s">
        <v>53</v>
      </c>
      <c r="R40" s="112"/>
      <c r="S40" s="104">
        <v>0</v>
      </c>
      <c r="T40" s="105">
        <f>X40*0.05</f>
        <v>0</v>
      </c>
      <c r="U40" s="104">
        <f>X40-T40</f>
        <v>0</v>
      </c>
      <c r="V40" s="112"/>
      <c r="W40" s="112"/>
      <c r="X40" s="108">
        <v>0</v>
      </c>
      <c r="Y40" s="104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46"/>
    </row>
    <row r="41" spans="1:35" ht="12.75">
      <c r="A41" s="109">
        <v>31</v>
      </c>
      <c r="B41" s="45"/>
      <c r="C41" s="110" t="s">
        <v>83</v>
      </c>
      <c r="D41" s="34">
        <v>0</v>
      </c>
      <c r="E41" s="64">
        <v>0</v>
      </c>
      <c r="F41" s="111">
        <v>0</v>
      </c>
      <c r="G41" s="64" t="s">
        <v>53</v>
      </c>
      <c r="H41" s="70"/>
      <c r="I41" s="61"/>
      <c r="J41" s="62">
        <f>N41*0.05</f>
        <v>0</v>
      </c>
      <c r="K41" s="105">
        <f>N41-J41</f>
        <v>0</v>
      </c>
      <c r="L41" s="64" t="s">
        <v>53</v>
      </c>
      <c r="M41" s="112"/>
      <c r="N41" s="104">
        <v>0</v>
      </c>
      <c r="O41" s="104">
        <f>S41*0.05</f>
        <v>0</v>
      </c>
      <c r="P41" s="105">
        <f>S41-O41</f>
        <v>0</v>
      </c>
      <c r="Q41" s="64" t="s">
        <v>53</v>
      </c>
      <c r="R41" s="112"/>
      <c r="S41" s="104">
        <v>0</v>
      </c>
      <c r="T41" s="105">
        <f>X41*0.05</f>
        <v>0</v>
      </c>
      <c r="U41" s="104">
        <f>X41-T41</f>
        <v>0</v>
      </c>
      <c r="V41" s="112"/>
      <c r="W41" s="112"/>
      <c r="X41" s="108">
        <v>0</v>
      </c>
      <c r="Y41" s="104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46"/>
    </row>
    <row r="42" spans="1:35" ht="12.75">
      <c r="A42" s="109">
        <v>32</v>
      </c>
      <c r="B42" s="45"/>
      <c r="C42" s="110" t="s">
        <v>84</v>
      </c>
      <c r="D42" s="34">
        <v>0</v>
      </c>
      <c r="E42" s="64">
        <v>0</v>
      </c>
      <c r="F42" s="111">
        <v>0</v>
      </c>
      <c r="G42" s="64" t="s">
        <v>53</v>
      </c>
      <c r="H42" s="70"/>
      <c r="I42" s="61"/>
      <c r="J42" s="62">
        <f>N42*0.05</f>
        <v>0</v>
      </c>
      <c r="K42" s="105">
        <f>N42-J42</f>
        <v>0</v>
      </c>
      <c r="L42" s="64" t="s">
        <v>53</v>
      </c>
      <c r="M42" s="112"/>
      <c r="N42" s="104">
        <v>0</v>
      </c>
      <c r="O42" s="104">
        <f>S42*0.05</f>
        <v>0</v>
      </c>
      <c r="P42" s="105">
        <f>S42-O42</f>
        <v>0</v>
      </c>
      <c r="Q42" s="64" t="s">
        <v>53</v>
      </c>
      <c r="R42" s="112"/>
      <c r="S42" s="104">
        <v>0</v>
      </c>
      <c r="T42" s="105">
        <f>X42*0.05</f>
        <v>0</v>
      </c>
      <c r="U42" s="104">
        <f>X42-T42</f>
        <v>0</v>
      </c>
      <c r="V42" s="112"/>
      <c r="W42" s="112"/>
      <c r="X42" s="108">
        <v>0</v>
      </c>
      <c r="Y42" s="104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46"/>
    </row>
    <row r="43" spans="1:35" ht="12.75">
      <c r="A43" s="109">
        <v>33</v>
      </c>
      <c r="B43" s="45"/>
      <c r="C43" s="110" t="s">
        <v>85</v>
      </c>
      <c r="D43" s="34">
        <v>3</v>
      </c>
      <c r="E43" s="64">
        <v>0</v>
      </c>
      <c r="F43" s="111">
        <v>3</v>
      </c>
      <c r="G43" s="64" t="s">
        <v>53</v>
      </c>
      <c r="H43" s="70"/>
      <c r="I43" s="61">
        <v>3</v>
      </c>
      <c r="J43" s="62">
        <f>N43*0.05</f>
        <v>0</v>
      </c>
      <c r="K43" s="105">
        <f>N43-J43</f>
        <v>0</v>
      </c>
      <c r="L43" s="64" t="s">
        <v>53</v>
      </c>
      <c r="M43" s="112"/>
      <c r="N43" s="104">
        <v>0</v>
      </c>
      <c r="O43" s="104">
        <f>S43*0.05</f>
        <v>0</v>
      </c>
      <c r="P43" s="105">
        <f>S43-O43</f>
        <v>0</v>
      </c>
      <c r="Q43" s="64" t="s">
        <v>53</v>
      </c>
      <c r="R43" s="112"/>
      <c r="S43" s="104">
        <v>0</v>
      </c>
      <c r="T43" s="105">
        <f>X43*0.05</f>
        <v>0</v>
      </c>
      <c r="U43" s="104">
        <f>X43-T43</f>
        <v>0</v>
      </c>
      <c r="V43" s="112"/>
      <c r="W43" s="112"/>
      <c r="X43" s="108">
        <v>0</v>
      </c>
      <c r="Y43" s="104">
        <f>SUM(X43,S43,N43,I43)</f>
        <v>3</v>
      </c>
      <c r="AA43" s="68"/>
      <c r="AB43" s="68"/>
      <c r="AC43" s="68"/>
      <c r="AD43" s="68"/>
      <c r="AE43" s="68"/>
      <c r="AF43" s="68"/>
      <c r="AG43" s="68"/>
      <c r="AH43" s="68"/>
      <c r="AI43" s="46"/>
    </row>
    <row r="44" spans="1:35" ht="12.75">
      <c r="A44" s="109">
        <v>34</v>
      </c>
      <c r="B44" s="45"/>
      <c r="C44" s="110" t="s">
        <v>86</v>
      </c>
      <c r="D44" s="34">
        <v>3</v>
      </c>
      <c r="E44" s="64">
        <v>0</v>
      </c>
      <c r="F44" s="111">
        <v>3</v>
      </c>
      <c r="G44" s="64" t="s">
        <v>53</v>
      </c>
      <c r="H44" s="70"/>
      <c r="I44" s="61">
        <v>3</v>
      </c>
      <c r="J44" s="62">
        <f>N44*0.05</f>
        <v>0</v>
      </c>
      <c r="K44" s="105">
        <f>N44-J44</f>
        <v>0</v>
      </c>
      <c r="L44" s="64" t="s">
        <v>53</v>
      </c>
      <c r="M44" s="112"/>
      <c r="N44" s="104">
        <v>0</v>
      </c>
      <c r="O44" s="104">
        <f>S44*0.05</f>
        <v>0</v>
      </c>
      <c r="P44" s="105">
        <f>S44-O44</f>
        <v>0</v>
      </c>
      <c r="Q44" s="64" t="s">
        <v>53</v>
      </c>
      <c r="R44" s="112"/>
      <c r="S44" s="104">
        <v>0</v>
      </c>
      <c r="T44" s="105">
        <f>X44*0.05</f>
        <v>0</v>
      </c>
      <c r="U44" s="104">
        <f>X44-T44</f>
        <v>0</v>
      </c>
      <c r="V44" s="112"/>
      <c r="W44" s="112"/>
      <c r="X44" s="108">
        <v>0</v>
      </c>
      <c r="Y44" s="104">
        <f>SUM(X44,S44,N44,I44)</f>
        <v>3</v>
      </c>
      <c r="AA44" s="68"/>
      <c r="AB44" s="68"/>
      <c r="AC44" s="68"/>
      <c r="AD44" s="68"/>
      <c r="AE44" s="68"/>
      <c r="AF44" s="68"/>
      <c r="AG44" s="68"/>
      <c r="AH44" s="68"/>
      <c r="AI44" s="46"/>
    </row>
    <row r="45" spans="1:35" ht="12.75">
      <c r="A45" s="109">
        <v>35</v>
      </c>
      <c r="B45" s="45"/>
      <c r="C45" s="61" t="s">
        <v>87</v>
      </c>
      <c r="D45" s="34"/>
      <c r="E45" s="64"/>
      <c r="F45" s="111"/>
      <c r="G45" s="64"/>
      <c r="H45" s="70"/>
      <c r="I45" s="61"/>
      <c r="J45" s="62">
        <f>N45*0.05</f>
        <v>0</v>
      </c>
      <c r="K45" s="105">
        <f>N45-J45</f>
        <v>0</v>
      </c>
      <c r="L45" s="64"/>
      <c r="M45" s="112"/>
      <c r="N45" s="104">
        <v>0</v>
      </c>
      <c r="O45" s="104">
        <f>S45*0.05</f>
        <v>0</v>
      </c>
      <c r="P45" s="105">
        <f>S45-O45</f>
        <v>0</v>
      </c>
      <c r="Q45" s="64"/>
      <c r="R45" s="112"/>
      <c r="S45" s="104">
        <v>0</v>
      </c>
      <c r="T45" s="105">
        <f>X45*0.05</f>
        <v>0</v>
      </c>
      <c r="U45" s="104">
        <f>X45-T45</f>
        <v>0</v>
      </c>
      <c r="V45" s="112"/>
      <c r="W45" s="112"/>
      <c r="X45" s="108">
        <v>0</v>
      </c>
      <c r="Y45" s="104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46"/>
    </row>
    <row r="46" spans="1:35" ht="12.75">
      <c r="A46" s="109">
        <v>36</v>
      </c>
      <c r="B46" s="45"/>
      <c r="C46" s="110" t="s">
        <v>88</v>
      </c>
      <c r="D46" s="34">
        <v>892</v>
      </c>
      <c r="E46" s="64">
        <v>10</v>
      </c>
      <c r="F46" s="111">
        <v>183</v>
      </c>
      <c r="G46" s="64" t="s">
        <v>53</v>
      </c>
      <c r="H46" s="33"/>
      <c r="I46" s="61">
        <v>193</v>
      </c>
      <c r="J46" s="62">
        <f>N46*0.05</f>
        <v>10.485000000000001</v>
      </c>
      <c r="K46" s="105">
        <f>N46-J46</f>
        <v>199.215</v>
      </c>
      <c r="L46" s="64" t="s">
        <v>53</v>
      </c>
      <c r="M46" s="45"/>
      <c r="N46" s="104">
        <v>209.7</v>
      </c>
      <c r="O46" s="104">
        <f>S46*0.05</f>
        <v>10.485000000000001</v>
      </c>
      <c r="P46" s="105">
        <f>S46-O46</f>
        <v>199.215</v>
      </c>
      <c r="Q46" s="64" t="s">
        <v>53</v>
      </c>
      <c r="R46" s="45"/>
      <c r="S46" s="104">
        <v>209.7</v>
      </c>
      <c r="T46" s="105">
        <v>18</v>
      </c>
      <c r="U46" s="104">
        <v>262</v>
      </c>
      <c r="V46" s="45"/>
      <c r="W46" s="45"/>
      <c r="X46" s="108">
        <v>279.6</v>
      </c>
      <c r="Y46" s="104">
        <f>SUM(X46,S46,N46,I46)</f>
        <v>892</v>
      </c>
      <c r="AA46" s="68"/>
      <c r="AB46" s="68"/>
      <c r="AC46" s="68"/>
      <c r="AD46" s="68"/>
      <c r="AE46" s="68"/>
      <c r="AF46" s="68"/>
      <c r="AG46" s="68"/>
      <c r="AH46" s="68"/>
      <c r="AI46" s="46"/>
    </row>
    <row r="47" spans="1:35" ht="12.75">
      <c r="A47" s="109">
        <v>37</v>
      </c>
      <c r="B47" s="45"/>
      <c r="C47" s="110" t="s">
        <v>89</v>
      </c>
      <c r="D47" s="34">
        <v>0</v>
      </c>
      <c r="E47" s="64">
        <v>0</v>
      </c>
      <c r="F47" s="111">
        <v>0</v>
      </c>
      <c r="G47" s="64" t="s">
        <v>53</v>
      </c>
      <c r="H47" s="33"/>
      <c r="I47" s="61"/>
      <c r="J47" s="62">
        <f>N47*0.05</f>
        <v>0</v>
      </c>
      <c r="K47" s="105">
        <f>N47-J47</f>
        <v>0</v>
      </c>
      <c r="L47" s="64" t="s">
        <v>53</v>
      </c>
      <c r="M47" s="45"/>
      <c r="N47" s="104">
        <v>0</v>
      </c>
      <c r="O47" s="104">
        <f>S47*0.05</f>
        <v>0</v>
      </c>
      <c r="P47" s="105">
        <f>S47-O47</f>
        <v>0</v>
      </c>
      <c r="Q47" s="64" t="s">
        <v>53</v>
      </c>
      <c r="R47" s="45"/>
      <c r="S47" s="104">
        <v>0</v>
      </c>
      <c r="T47" s="105">
        <f>X47*0.05</f>
        <v>0</v>
      </c>
      <c r="U47" s="104">
        <f>X47-T47</f>
        <v>0</v>
      </c>
      <c r="V47" s="45"/>
      <c r="W47" s="45"/>
      <c r="X47" s="108">
        <v>0</v>
      </c>
      <c r="Y47" s="104">
        <f>SUM(X47,S47,N47,I47)</f>
        <v>0</v>
      </c>
      <c r="AA47" s="68"/>
      <c r="AB47" s="68"/>
      <c r="AC47" s="68"/>
      <c r="AD47" s="68"/>
      <c r="AE47" s="68"/>
      <c r="AF47" s="68"/>
      <c r="AG47" s="68"/>
      <c r="AH47" s="68"/>
      <c r="AI47" s="46"/>
    </row>
    <row r="48" spans="1:35" ht="12.75">
      <c r="A48" s="109">
        <v>38</v>
      </c>
      <c r="B48" s="45"/>
      <c r="C48" s="110" t="s">
        <v>90</v>
      </c>
      <c r="D48" s="34">
        <v>0</v>
      </c>
      <c r="E48" s="64">
        <v>0</v>
      </c>
      <c r="F48" s="111">
        <v>0</v>
      </c>
      <c r="G48" s="64" t="s">
        <v>53</v>
      </c>
      <c r="H48" s="33"/>
      <c r="I48" s="61"/>
      <c r="J48" s="62">
        <f>N48*0.05</f>
        <v>0</v>
      </c>
      <c r="K48" s="105">
        <f>N48-J48</f>
        <v>0</v>
      </c>
      <c r="L48" s="64" t="s">
        <v>53</v>
      </c>
      <c r="M48" s="45"/>
      <c r="N48" s="104">
        <v>0</v>
      </c>
      <c r="O48" s="104">
        <f>S48*0.05</f>
        <v>0</v>
      </c>
      <c r="P48" s="105">
        <f>S48-O48</f>
        <v>0</v>
      </c>
      <c r="Q48" s="64" t="s">
        <v>53</v>
      </c>
      <c r="R48" s="45"/>
      <c r="S48" s="104">
        <v>0</v>
      </c>
      <c r="T48" s="105">
        <f>X48*0.05</f>
        <v>0</v>
      </c>
      <c r="U48" s="104">
        <f>X48-T48</f>
        <v>0</v>
      </c>
      <c r="V48" s="45"/>
      <c r="W48" s="45"/>
      <c r="X48" s="108">
        <v>0</v>
      </c>
      <c r="Y48" s="104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46"/>
    </row>
    <row r="49" spans="1:25" s="113" customFormat="1" ht="12.75">
      <c r="A49" s="112"/>
      <c r="B49" s="112"/>
      <c r="C49" s="70" t="s">
        <v>34</v>
      </c>
      <c r="D49" s="70">
        <f>SUM(D11:D48)</f>
        <v>1623</v>
      </c>
      <c r="E49" s="70">
        <f>SUM(E11:E48)</f>
        <v>23</v>
      </c>
      <c r="F49" s="70">
        <f>SUM(F11:F48)</f>
        <v>457</v>
      </c>
      <c r="G49" s="70">
        <f>SUM(G11:G48)</f>
        <v>0</v>
      </c>
      <c r="H49" s="70">
        <f>SUM(H11:H48)</f>
        <v>0</v>
      </c>
      <c r="I49" s="70">
        <f>SUM(I11:I48)</f>
        <v>480</v>
      </c>
      <c r="J49" s="70">
        <f>SUM(J11:J48)</f>
        <v>17.145000000000003</v>
      </c>
      <c r="K49" s="70">
        <f>SUM(K11:K48)</f>
        <v>325.75500000000005</v>
      </c>
      <c r="L49" s="70">
        <f>SUM(L11:L48)</f>
        <v>0</v>
      </c>
      <c r="M49" s="70">
        <f>SUM(M11:M48)</f>
        <v>0</v>
      </c>
      <c r="N49" s="70">
        <f>SUM(N11:N48)</f>
        <v>342.90000000000003</v>
      </c>
      <c r="O49" s="70">
        <f>SUM(O11:O48)</f>
        <v>20.205000000000002</v>
      </c>
      <c r="P49" s="70">
        <f>SUM(P11:P48)</f>
        <v>322.89500000000004</v>
      </c>
      <c r="Q49" s="70">
        <f>SUM(Q11:Q48)</f>
        <v>0</v>
      </c>
      <c r="R49" s="70">
        <f>SUM(R11:R48)</f>
        <v>0</v>
      </c>
      <c r="S49" s="70">
        <f>SUM(S11:S48)</f>
        <v>342.90000000000003</v>
      </c>
      <c r="T49" s="70">
        <f>SUM(T11:T48)</f>
        <v>26.88</v>
      </c>
      <c r="U49" s="70">
        <f>SUM(U11:U48)</f>
        <v>430.72</v>
      </c>
      <c r="V49" s="70">
        <f>SUM(V11:V48)</f>
        <v>0</v>
      </c>
      <c r="W49" s="70">
        <f>SUM(W11:W48)</f>
        <v>0</v>
      </c>
      <c r="X49" s="70">
        <f>SUM(X11:X48)</f>
        <v>457.2</v>
      </c>
      <c r="Y49" s="104">
        <f>SUM(X49,S49,N49,I49)</f>
        <v>1623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7" zoomScaleSheetLayoutView="75" workbookViewId="0" topLeftCell="A25">
      <selection activeCell="AJ57" sqref="AJ57"/>
    </sheetView>
  </sheetViews>
  <sheetFormatPr defaultColWidth="9.140625" defaultRowHeight="15"/>
  <cols>
    <col min="1" max="1" width="4.57421875" style="1" customWidth="1"/>
    <col min="2" max="2" width="10.57421875" style="1" customWidth="1"/>
    <col min="3" max="3" width="25.8515625" style="1" customWidth="1"/>
    <col min="4" max="4" width="8.5742187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140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4.7109375" style="1" customWidth="1"/>
    <col min="24" max="24" width="5.421875" style="36" customWidth="1"/>
    <col min="25" max="25" width="7.8515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33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12" customFormat="1" ht="12.75">
      <c r="A11" s="117">
        <v>1</v>
      </c>
      <c r="B11" s="24" t="s">
        <v>91</v>
      </c>
      <c r="C11" s="118" t="s">
        <v>52</v>
      </c>
      <c r="D11" s="24">
        <v>100</v>
      </c>
      <c r="E11" s="104">
        <v>1</v>
      </c>
      <c r="F11" s="105">
        <v>25</v>
      </c>
      <c r="G11" s="104" t="s">
        <v>53</v>
      </c>
      <c r="H11" s="104"/>
      <c r="I11" s="106">
        <v>26</v>
      </c>
      <c r="J11" s="62">
        <f>N11*0.05</f>
        <v>1.11</v>
      </c>
      <c r="K11" s="105">
        <f>N11-J11</f>
        <v>21.090000000000003</v>
      </c>
      <c r="L11" s="104" t="s">
        <v>53</v>
      </c>
      <c r="M11" s="104"/>
      <c r="N11" s="104">
        <v>22.200000000000003</v>
      </c>
      <c r="O11" s="104">
        <f>S11*0.05</f>
        <v>1.11</v>
      </c>
      <c r="P11" s="105">
        <f>S11-O11</f>
        <v>21.090000000000003</v>
      </c>
      <c r="Q11" s="104" t="s">
        <v>53</v>
      </c>
      <c r="R11" s="104"/>
      <c r="S11" s="104">
        <v>22.200000000000003</v>
      </c>
      <c r="T11" s="105">
        <f>X11*0.05</f>
        <v>1.4800000000000002</v>
      </c>
      <c r="U11" s="104">
        <f>X11-T11</f>
        <v>28.12</v>
      </c>
      <c r="V11" s="104" t="s">
        <v>53</v>
      </c>
      <c r="W11" s="107"/>
      <c r="X11" s="108">
        <v>29.6</v>
      </c>
      <c r="Y11" s="104">
        <f>SUM(X11,S11,N11,I11)</f>
        <v>100</v>
      </c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12" customFormat="1" ht="12.75">
      <c r="A12" s="117">
        <v>2</v>
      </c>
      <c r="B12" s="24"/>
      <c r="C12" s="118" t="s">
        <v>54</v>
      </c>
      <c r="D12" s="24">
        <v>48</v>
      </c>
      <c r="E12" s="104">
        <v>0</v>
      </c>
      <c r="F12" s="105">
        <v>8</v>
      </c>
      <c r="G12" s="104" t="s">
        <v>53</v>
      </c>
      <c r="H12" s="104"/>
      <c r="I12" s="106">
        <v>8</v>
      </c>
      <c r="J12" s="62">
        <f>N12*0.05</f>
        <v>0.6000000000000001</v>
      </c>
      <c r="K12" s="105">
        <f>N12-J12</f>
        <v>11.400000000000002</v>
      </c>
      <c r="L12" s="104" t="s">
        <v>53</v>
      </c>
      <c r="M12" s="104"/>
      <c r="N12" s="104">
        <v>12.000000000000002</v>
      </c>
      <c r="O12" s="104">
        <f>S12*0.05</f>
        <v>0.6000000000000001</v>
      </c>
      <c r="P12" s="105">
        <f>S12-O12</f>
        <v>11.400000000000002</v>
      </c>
      <c r="Q12" s="104" t="s">
        <v>53</v>
      </c>
      <c r="R12" s="104"/>
      <c r="S12" s="104">
        <v>12.000000000000002</v>
      </c>
      <c r="T12" s="105">
        <f>X12*0.05</f>
        <v>0.8</v>
      </c>
      <c r="U12" s="104">
        <f>X12-T12</f>
        <v>15.2</v>
      </c>
      <c r="V12" s="104" t="s">
        <v>53</v>
      </c>
      <c r="W12" s="104"/>
      <c r="X12" s="108">
        <v>16</v>
      </c>
      <c r="Y12" s="104">
        <f>SUM(X12,S12,N12,I12)</f>
        <v>48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17">
        <v>3</v>
      </c>
      <c r="B13" s="24"/>
      <c r="C13" s="118" t="s">
        <v>55</v>
      </c>
      <c r="D13" s="24">
        <v>41</v>
      </c>
      <c r="E13" s="104">
        <v>1</v>
      </c>
      <c r="F13" s="105">
        <v>11</v>
      </c>
      <c r="G13" s="104" t="s">
        <v>53</v>
      </c>
      <c r="H13" s="104"/>
      <c r="I13" s="106">
        <v>12</v>
      </c>
      <c r="J13" s="62">
        <f>N13*0.05</f>
        <v>0.43500000000000005</v>
      </c>
      <c r="K13" s="105">
        <f>N13-J13</f>
        <v>8.265</v>
      </c>
      <c r="L13" s="104" t="s">
        <v>53</v>
      </c>
      <c r="M13" s="104"/>
      <c r="N13" s="104">
        <v>8.700000000000001</v>
      </c>
      <c r="O13" s="104">
        <f>S13*0.05</f>
        <v>0.43500000000000005</v>
      </c>
      <c r="P13" s="105">
        <f>S13-O13</f>
        <v>8.265</v>
      </c>
      <c r="Q13" s="104" t="s">
        <v>53</v>
      </c>
      <c r="R13" s="104"/>
      <c r="S13" s="104">
        <v>8.700000000000001</v>
      </c>
      <c r="T13" s="105">
        <f>X13*0.05</f>
        <v>0.5800000000000001</v>
      </c>
      <c r="U13" s="104">
        <f>X13-T13</f>
        <v>11.020000000000001</v>
      </c>
      <c r="V13" s="104" t="s">
        <v>53</v>
      </c>
      <c r="W13" s="104"/>
      <c r="X13" s="108">
        <v>11.600000000000001</v>
      </c>
      <c r="Y13" s="104">
        <f>SUM(X13,S13,N13,I13)</f>
        <v>41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17">
        <v>4</v>
      </c>
      <c r="B14" s="24"/>
      <c r="C14" s="118" t="s">
        <v>56</v>
      </c>
      <c r="D14" s="24">
        <v>14</v>
      </c>
      <c r="E14" s="104">
        <v>0</v>
      </c>
      <c r="F14" s="105">
        <v>8</v>
      </c>
      <c r="G14" s="104" t="s">
        <v>53</v>
      </c>
      <c r="H14" s="104"/>
      <c r="I14" s="106">
        <v>8</v>
      </c>
      <c r="J14" s="62">
        <f>N14*0.05</f>
        <v>0.09000000000000002</v>
      </c>
      <c r="K14" s="105">
        <f>N14-J14</f>
        <v>1.7100000000000002</v>
      </c>
      <c r="L14" s="104" t="s">
        <v>53</v>
      </c>
      <c r="M14" s="104"/>
      <c r="N14" s="104">
        <v>1.8000000000000003</v>
      </c>
      <c r="O14" s="104">
        <f>S14*0.05</f>
        <v>0.09000000000000002</v>
      </c>
      <c r="P14" s="105">
        <f>S14-O14</f>
        <v>1.7100000000000002</v>
      </c>
      <c r="Q14" s="104" t="s">
        <v>53</v>
      </c>
      <c r="R14" s="104"/>
      <c r="S14" s="104">
        <v>1.8000000000000003</v>
      </c>
      <c r="T14" s="105">
        <f>X14*0.05</f>
        <v>0.12000000000000002</v>
      </c>
      <c r="U14" s="104">
        <f>X14-T14</f>
        <v>2.2800000000000002</v>
      </c>
      <c r="V14" s="104" t="s">
        <v>53</v>
      </c>
      <c r="W14" s="104"/>
      <c r="X14" s="108">
        <v>2.4000000000000004</v>
      </c>
      <c r="Y14" s="104">
        <f>SUM(X14,S14,N14,I14)</f>
        <v>14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17">
        <v>5</v>
      </c>
      <c r="B15" s="24"/>
      <c r="C15" s="118" t="s">
        <v>57</v>
      </c>
      <c r="D15" s="24">
        <v>20</v>
      </c>
      <c r="E15" s="104">
        <v>1</v>
      </c>
      <c r="F15" s="105">
        <v>10</v>
      </c>
      <c r="G15" s="104" t="s">
        <v>53</v>
      </c>
      <c r="H15" s="104"/>
      <c r="I15" s="106">
        <v>11</v>
      </c>
      <c r="J15" s="62">
        <f>N15*0.05</f>
        <v>0.135</v>
      </c>
      <c r="K15" s="105">
        <f>N15-J15</f>
        <v>2.5650000000000004</v>
      </c>
      <c r="L15" s="104" t="s">
        <v>53</v>
      </c>
      <c r="M15" s="104"/>
      <c r="N15" s="104">
        <v>2.7</v>
      </c>
      <c r="O15" s="104">
        <f>S15*0.05</f>
        <v>0.135</v>
      </c>
      <c r="P15" s="105">
        <f>S15-O15</f>
        <v>2.5650000000000004</v>
      </c>
      <c r="Q15" s="104" t="s">
        <v>53</v>
      </c>
      <c r="R15" s="104"/>
      <c r="S15" s="104">
        <v>2.7</v>
      </c>
      <c r="T15" s="105">
        <f>X15*0.05</f>
        <v>0.18000000000000002</v>
      </c>
      <c r="U15" s="104">
        <f>X15-T15</f>
        <v>3.42</v>
      </c>
      <c r="V15" s="104" t="s">
        <v>53</v>
      </c>
      <c r="W15" s="104"/>
      <c r="X15" s="108">
        <v>3.6</v>
      </c>
      <c r="Y15" s="104">
        <f>SUM(X15,S15,N15,I15)</f>
        <v>20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17">
        <v>6</v>
      </c>
      <c r="B16" s="24"/>
      <c r="C16" s="118" t="s">
        <v>58</v>
      </c>
      <c r="D16" s="24">
        <v>0</v>
      </c>
      <c r="E16" s="104">
        <v>0</v>
      </c>
      <c r="F16" s="105">
        <v>0</v>
      </c>
      <c r="G16" s="104" t="s">
        <v>53</v>
      </c>
      <c r="H16" s="104"/>
      <c r="I16" s="106">
        <v>0</v>
      </c>
      <c r="J16" s="62">
        <f>N16*0.05</f>
        <v>0</v>
      </c>
      <c r="K16" s="105">
        <f>N16-J16</f>
        <v>0</v>
      </c>
      <c r="L16" s="104" t="s">
        <v>53</v>
      </c>
      <c r="M16" s="104"/>
      <c r="N16" s="104">
        <v>0</v>
      </c>
      <c r="O16" s="104">
        <f>S16*0.05</f>
        <v>0</v>
      </c>
      <c r="P16" s="105">
        <f>S16-O16</f>
        <v>0</v>
      </c>
      <c r="Q16" s="104" t="s">
        <v>53</v>
      </c>
      <c r="R16" s="104"/>
      <c r="S16" s="104">
        <v>0</v>
      </c>
      <c r="T16" s="105">
        <f>X16*0.05</f>
        <v>0</v>
      </c>
      <c r="U16" s="104">
        <f>X16-T16</f>
        <v>0</v>
      </c>
      <c r="V16" s="104" t="s">
        <v>53</v>
      </c>
      <c r="W16" s="104"/>
      <c r="X16" s="108">
        <v>0</v>
      </c>
      <c r="Y16" s="104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17">
        <v>7</v>
      </c>
      <c r="B17" s="24"/>
      <c r="C17" s="118" t="s">
        <v>59</v>
      </c>
      <c r="D17" s="24">
        <v>34</v>
      </c>
      <c r="E17" s="104">
        <v>1</v>
      </c>
      <c r="F17" s="105">
        <v>19</v>
      </c>
      <c r="G17" s="104" t="s">
        <v>53</v>
      </c>
      <c r="H17" s="104"/>
      <c r="I17" s="106">
        <v>20</v>
      </c>
      <c r="J17" s="62">
        <f>N17*0.05</f>
        <v>0.21000000000000008</v>
      </c>
      <c r="K17" s="105">
        <f>N17-J17</f>
        <v>3.990000000000001</v>
      </c>
      <c r="L17" s="104" t="s">
        <v>53</v>
      </c>
      <c r="M17" s="104"/>
      <c r="N17" s="104">
        <v>4.200000000000001</v>
      </c>
      <c r="O17" s="104">
        <f>S17*0.05</f>
        <v>0.21000000000000008</v>
      </c>
      <c r="P17" s="105">
        <f>S17-O17</f>
        <v>3.990000000000001</v>
      </c>
      <c r="Q17" s="104" t="s">
        <v>53</v>
      </c>
      <c r="R17" s="104"/>
      <c r="S17" s="104">
        <v>4.200000000000001</v>
      </c>
      <c r="T17" s="105">
        <f>X17*0.05</f>
        <v>0.28</v>
      </c>
      <c r="U17" s="104">
        <f>X17-T17</f>
        <v>5.32</v>
      </c>
      <c r="V17" s="104" t="s">
        <v>53</v>
      </c>
      <c r="W17" s="104"/>
      <c r="X17" s="108">
        <v>5.6</v>
      </c>
      <c r="Y17" s="104">
        <f>SUM(X17,S17,N17,I17)</f>
        <v>34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17">
        <v>8</v>
      </c>
      <c r="B18" s="24"/>
      <c r="C18" s="118" t="s">
        <v>60</v>
      </c>
      <c r="D18" s="24">
        <v>31</v>
      </c>
      <c r="E18" s="104">
        <v>0</v>
      </c>
      <c r="F18" s="105">
        <v>5</v>
      </c>
      <c r="G18" s="104" t="s">
        <v>53</v>
      </c>
      <c r="H18" s="104"/>
      <c r="I18" s="106">
        <v>5</v>
      </c>
      <c r="J18" s="62">
        <f>N18*0.05</f>
        <v>0.39000000000000007</v>
      </c>
      <c r="K18" s="105">
        <f>N18-J18</f>
        <v>7.410000000000001</v>
      </c>
      <c r="L18" s="104" t="s">
        <v>53</v>
      </c>
      <c r="M18" s="104"/>
      <c r="N18" s="104">
        <v>7.800000000000001</v>
      </c>
      <c r="O18" s="104">
        <f>S18*0.05</f>
        <v>0.39000000000000007</v>
      </c>
      <c r="P18" s="105">
        <f>S18-O18</f>
        <v>7.410000000000001</v>
      </c>
      <c r="Q18" s="104" t="s">
        <v>53</v>
      </c>
      <c r="R18" s="104"/>
      <c r="S18" s="104">
        <v>7.800000000000001</v>
      </c>
      <c r="T18" s="105">
        <f>X18*0.05</f>
        <v>0.52</v>
      </c>
      <c r="U18" s="104">
        <f>X18-T18</f>
        <v>9.88</v>
      </c>
      <c r="V18" s="104" t="s">
        <v>53</v>
      </c>
      <c r="W18" s="104"/>
      <c r="X18" s="108">
        <v>10.4</v>
      </c>
      <c r="Y18" s="104">
        <f>SUM(X18,S18,N18,I18)</f>
        <v>31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17">
        <v>9</v>
      </c>
      <c r="B19" s="24"/>
      <c r="C19" s="118" t="s">
        <v>61</v>
      </c>
      <c r="D19" s="24">
        <v>0</v>
      </c>
      <c r="E19" s="104">
        <v>0</v>
      </c>
      <c r="F19" s="105">
        <v>0</v>
      </c>
      <c r="G19" s="104" t="s">
        <v>53</v>
      </c>
      <c r="H19" s="104"/>
      <c r="I19" s="106">
        <v>0</v>
      </c>
      <c r="J19" s="62">
        <f>N19*0.05</f>
        <v>0</v>
      </c>
      <c r="K19" s="105">
        <f>N19-J19</f>
        <v>0</v>
      </c>
      <c r="L19" s="104" t="s">
        <v>53</v>
      </c>
      <c r="M19" s="104"/>
      <c r="N19" s="104">
        <v>0</v>
      </c>
      <c r="O19" s="104">
        <f>S19*0.05</f>
        <v>0</v>
      </c>
      <c r="P19" s="105">
        <f>S19-O19</f>
        <v>0</v>
      </c>
      <c r="Q19" s="104" t="s">
        <v>53</v>
      </c>
      <c r="R19" s="104"/>
      <c r="S19" s="104">
        <v>0</v>
      </c>
      <c r="T19" s="105">
        <f>X19*0.05</f>
        <v>0</v>
      </c>
      <c r="U19" s="104">
        <f>X19-T19</f>
        <v>0</v>
      </c>
      <c r="V19" s="104" t="s">
        <v>53</v>
      </c>
      <c r="W19" s="104"/>
      <c r="X19" s="108">
        <v>0</v>
      </c>
      <c r="Y19" s="104">
        <f>SUM(X19,S19,N19,I19)</f>
        <v>0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17">
        <v>10</v>
      </c>
      <c r="B20" s="24"/>
      <c r="C20" s="118" t="s">
        <v>62</v>
      </c>
      <c r="D20" s="24">
        <v>0</v>
      </c>
      <c r="E20" s="104">
        <v>0</v>
      </c>
      <c r="F20" s="105">
        <v>0</v>
      </c>
      <c r="G20" s="104" t="s">
        <v>53</v>
      </c>
      <c r="H20" s="104"/>
      <c r="I20" s="106">
        <v>0</v>
      </c>
      <c r="J20" s="62">
        <f>N20*0.05</f>
        <v>0</v>
      </c>
      <c r="K20" s="105">
        <f>N20-J20</f>
        <v>0</v>
      </c>
      <c r="L20" s="104" t="s">
        <v>53</v>
      </c>
      <c r="M20" s="104"/>
      <c r="N20" s="104">
        <v>0</v>
      </c>
      <c r="O20" s="104">
        <f>S20*0.05</f>
        <v>0</v>
      </c>
      <c r="P20" s="105">
        <f>S20-O20</f>
        <v>0</v>
      </c>
      <c r="Q20" s="104" t="s">
        <v>53</v>
      </c>
      <c r="R20" s="104"/>
      <c r="S20" s="104">
        <v>0</v>
      </c>
      <c r="T20" s="105">
        <f>X20*0.05</f>
        <v>0</v>
      </c>
      <c r="U20" s="104">
        <f>X20-T20</f>
        <v>0</v>
      </c>
      <c r="V20" s="104" t="s">
        <v>53</v>
      </c>
      <c r="W20" s="104"/>
      <c r="X20" s="108">
        <v>0</v>
      </c>
      <c r="Y20" s="104">
        <f>SUM(X20,S20,N20,I20)</f>
        <v>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2.75">
      <c r="A21" s="117">
        <v>11</v>
      </c>
      <c r="B21" s="23"/>
      <c r="C21" s="118" t="s">
        <v>63</v>
      </c>
      <c r="D21" s="24">
        <v>0</v>
      </c>
      <c r="E21" s="104">
        <v>0</v>
      </c>
      <c r="F21" s="105">
        <v>0</v>
      </c>
      <c r="G21" s="104" t="s">
        <v>53</v>
      </c>
      <c r="H21" s="104"/>
      <c r="I21" s="106">
        <v>0</v>
      </c>
      <c r="J21" s="62">
        <f>N21*0.05</f>
        <v>0</v>
      </c>
      <c r="K21" s="105">
        <f>N21-J21</f>
        <v>0</v>
      </c>
      <c r="L21" s="104" t="s">
        <v>53</v>
      </c>
      <c r="M21" s="104"/>
      <c r="N21" s="104">
        <v>0</v>
      </c>
      <c r="O21" s="104">
        <f>S21*0.05</f>
        <v>0</v>
      </c>
      <c r="P21" s="105">
        <f>S21-O21</f>
        <v>0</v>
      </c>
      <c r="Q21" s="104" t="s">
        <v>53</v>
      </c>
      <c r="R21" s="104"/>
      <c r="S21" s="104">
        <v>0</v>
      </c>
      <c r="T21" s="105">
        <f>X21*0.05</f>
        <v>0</v>
      </c>
      <c r="U21" s="104">
        <f>X21-T21</f>
        <v>0</v>
      </c>
      <c r="V21" s="104" t="s">
        <v>53</v>
      </c>
      <c r="W21" s="104"/>
      <c r="X21" s="108">
        <v>0</v>
      </c>
      <c r="Y21" s="104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117">
        <v>12</v>
      </c>
      <c r="B22" s="88"/>
      <c r="C22" s="118" t="s">
        <v>64</v>
      </c>
      <c r="D22" s="34">
        <v>0</v>
      </c>
      <c r="E22" s="104">
        <v>0</v>
      </c>
      <c r="F22" s="105">
        <v>0</v>
      </c>
      <c r="G22" s="104" t="s">
        <v>53</v>
      </c>
      <c r="H22" s="119"/>
      <c r="I22" s="106">
        <v>0</v>
      </c>
      <c r="J22" s="62">
        <f>N22*0.05</f>
        <v>0</v>
      </c>
      <c r="K22" s="105">
        <f>N22-J22</f>
        <v>0</v>
      </c>
      <c r="L22" s="104" t="s">
        <v>53</v>
      </c>
      <c r="M22" s="119"/>
      <c r="N22" s="104">
        <v>0</v>
      </c>
      <c r="O22" s="104">
        <f>S22*0.05</f>
        <v>0</v>
      </c>
      <c r="P22" s="105">
        <f>S22-O22</f>
        <v>0</v>
      </c>
      <c r="Q22" s="104" t="s">
        <v>53</v>
      </c>
      <c r="R22" s="104"/>
      <c r="S22" s="104">
        <v>0</v>
      </c>
      <c r="T22" s="105">
        <f>X22*0.05</f>
        <v>0</v>
      </c>
      <c r="U22" s="104">
        <f>X22-T22</f>
        <v>0</v>
      </c>
      <c r="V22" s="104" t="s">
        <v>53</v>
      </c>
      <c r="W22" s="119"/>
      <c r="X22" s="108">
        <v>0</v>
      </c>
      <c r="Y22" s="104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117">
        <v>13</v>
      </c>
      <c r="B23" s="88"/>
      <c r="C23" s="118" t="s">
        <v>65</v>
      </c>
      <c r="D23" s="34">
        <v>0</v>
      </c>
      <c r="E23" s="104">
        <v>0</v>
      </c>
      <c r="F23" s="105">
        <v>0</v>
      </c>
      <c r="G23" s="104" t="s">
        <v>53</v>
      </c>
      <c r="H23" s="119"/>
      <c r="I23" s="106">
        <v>0</v>
      </c>
      <c r="J23" s="62">
        <f>N23*0.05</f>
        <v>0</v>
      </c>
      <c r="K23" s="105">
        <f>N23-J23</f>
        <v>0</v>
      </c>
      <c r="L23" s="104" t="s">
        <v>53</v>
      </c>
      <c r="M23" s="119"/>
      <c r="N23" s="104">
        <v>0</v>
      </c>
      <c r="O23" s="104">
        <f>S23*0.05</f>
        <v>0</v>
      </c>
      <c r="P23" s="105">
        <f>S23-O23</f>
        <v>0</v>
      </c>
      <c r="Q23" s="104" t="s">
        <v>53</v>
      </c>
      <c r="R23" s="104"/>
      <c r="S23" s="104">
        <v>0</v>
      </c>
      <c r="T23" s="105">
        <f>X23*0.05</f>
        <v>0</v>
      </c>
      <c r="U23" s="104">
        <f>X23-T23</f>
        <v>0</v>
      </c>
      <c r="V23" s="104" t="s">
        <v>53</v>
      </c>
      <c r="W23" s="119"/>
      <c r="X23" s="108">
        <v>0</v>
      </c>
      <c r="Y23" s="104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117">
        <v>14</v>
      </c>
      <c r="B24" s="45"/>
      <c r="C24" s="120" t="s">
        <v>66</v>
      </c>
      <c r="D24" s="34">
        <v>0</v>
      </c>
      <c r="E24" s="64">
        <v>0</v>
      </c>
      <c r="F24" s="111">
        <v>0</v>
      </c>
      <c r="G24" s="64" t="s">
        <v>53</v>
      </c>
      <c r="H24" s="112"/>
      <c r="I24" s="61">
        <v>0</v>
      </c>
      <c r="J24" s="62">
        <f>N24*0.05</f>
        <v>0</v>
      </c>
      <c r="K24" s="105">
        <f>N24-J24</f>
        <v>0</v>
      </c>
      <c r="L24" s="64" t="s">
        <v>53</v>
      </c>
      <c r="M24" s="112"/>
      <c r="N24" s="104">
        <v>0</v>
      </c>
      <c r="O24" s="104">
        <f>S24*0.05</f>
        <v>0</v>
      </c>
      <c r="P24" s="105">
        <f>S24-O24</f>
        <v>0</v>
      </c>
      <c r="Q24" s="64" t="s">
        <v>53</v>
      </c>
      <c r="R24" s="64"/>
      <c r="S24" s="104">
        <v>0</v>
      </c>
      <c r="T24" s="105">
        <f>X24*0.05</f>
        <v>0</v>
      </c>
      <c r="U24" s="104">
        <f>X24-T24</f>
        <v>0</v>
      </c>
      <c r="V24" s="64" t="s">
        <v>53</v>
      </c>
      <c r="W24" s="112"/>
      <c r="X24" s="108">
        <v>0</v>
      </c>
      <c r="Y24" s="104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117">
        <v>15</v>
      </c>
      <c r="B25" s="45"/>
      <c r="C25" s="120" t="s">
        <v>67</v>
      </c>
      <c r="D25" s="34">
        <v>57</v>
      </c>
      <c r="E25" s="64">
        <v>1</v>
      </c>
      <c r="F25" s="111">
        <v>26</v>
      </c>
      <c r="G25" s="64" t="s">
        <v>53</v>
      </c>
      <c r="H25" s="112"/>
      <c r="I25" s="61">
        <v>27</v>
      </c>
      <c r="J25" s="62">
        <f>N25*0.05</f>
        <v>0.4500000000000001</v>
      </c>
      <c r="K25" s="105">
        <f>N25-J25</f>
        <v>8.550000000000002</v>
      </c>
      <c r="L25" s="64" t="s">
        <v>53</v>
      </c>
      <c r="M25" s="112"/>
      <c r="N25" s="104">
        <v>9.000000000000002</v>
      </c>
      <c r="O25" s="104">
        <f>S25*0.05</f>
        <v>0.4500000000000001</v>
      </c>
      <c r="P25" s="105">
        <f>S25-O25</f>
        <v>8.550000000000002</v>
      </c>
      <c r="Q25" s="64" t="s">
        <v>53</v>
      </c>
      <c r="R25" s="64"/>
      <c r="S25" s="104">
        <v>9.000000000000002</v>
      </c>
      <c r="T25" s="105">
        <f>X25*0.05</f>
        <v>0.6000000000000001</v>
      </c>
      <c r="U25" s="104">
        <f>X25-T25</f>
        <v>11.4</v>
      </c>
      <c r="V25" s="64" t="s">
        <v>53</v>
      </c>
      <c r="W25" s="112"/>
      <c r="X25" s="108">
        <v>12</v>
      </c>
      <c r="Y25" s="104">
        <f>SUM(X25,S25,N25,I25)</f>
        <v>57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117">
        <v>16</v>
      </c>
      <c r="B26" s="45"/>
      <c r="C26" s="120" t="s">
        <v>68</v>
      </c>
      <c r="D26" s="34">
        <f>68+41</f>
        <v>109</v>
      </c>
      <c r="E26" s="64">
        <v>2</v>
      </c>
      <c r="F26" s="111">
        <v>39</v>
      </c>
      <c r="G26" s="64" t="s">
        <v>53</v>
      </c>
      <c r="H26" s="112"/>
      <c r="I26" s="61">
        <v>41</v>
      </c>
      <c r="J26" s="62">
        <f>N26*0.05</f>
        <v>1.0200000000000002</v>
      </c>
      <c r="K26" s="105">
        <f>N26-J26</f>
        <v>19.380000000000003</v>
      </c>
      <c r="L26" s="64" t="s">
        <v>53</v>
      </c>
      <c r="M26" s="112"/>
      <c r="N26" s="104">
        <v>20.400000000000002</v>
      </c>
      <c r="O26" s="104">
        <f>S26*0.05</f>
        <v>1.0200000000000002</v>
      </c>
      <c r="P26" s="105">
        <f>S26-O26</f>
        <v>19.380000000000003</v>
      </c>
      <c r="Q26" s="64" t="s">
        <v>53</v>
      </c>
      <c r="R26" s="64"/>
      <c r="S26" s="104">
        <v>20.400000000000002</v>
      </c>
      <c r="T26" s="105">
        <f>X26*0.05</f>
        <v>1.3600000000000003</v>
      </c>
      <c r="U26" s="104">
        <f>X26-T26</f>
        <v>25.840000000000003</v>
      </c>
      <c r="V26" s="64" t="s">
        <v>53</v>
      </c>
      <c r="W26" s="112"/>
      <c r="X26" s="108">
        <v>27.200000000000003</v>
      </c>
      <c r="Y26" s="104">
        <f>SUM(X26,S26,N26,I26)</f>
        <v>109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117">
        <v>17</v>
      </c>
      <c r="B27" s="45"/>
      <c r="C27" s="120" t="s">
        <v>69</v>
      </c>
      <c r="D27" s="34">
        <v>0</v>
      </c>
      <c r="E27" s="64">
        <v>0</v>
      </c>
      <c r="F27" s="111">
        <v>0</v>
      </c>
      <c r="G27" s="64" t="s">
        <v>53</v>
      </c>
      <c r="H27" s="112"/>
      <c r="I27" s="61">
        <v>0</v>
      </c>
      <c r="J27" s="62">
        <f>N27*0.05</f>
        <v>0</v>
      </c>
      <c r="K27" s="105">
        <f>N27-J27</f>
        <v>0</v>
      </c>
      <c r="L27" s="64" t="s">
        <v>53</v>
      </c>
      <c r="M27" s="112"/>
      <c r="N27" s="104">
        <v>0</v>
      </c>
      <c r="O27" s="104">
        <f>S27*0.05</f>
        <v>0</v>
      </c>
      <c r="P27" s="105">
        <f>S27-O27</f>
        <v>0</v>
      </c>
      <c r="Q27" s="64" t="s">
        <v>53</v>
      </c>
      <c r="R27" s="64"/>
      <c r="S27" s="104">
        <v>0</v>
      </c>
      <c r="T27" s="105">
        <f>X27*0.05</f>
        <v>0</v>
      </c>
      <c r="U27" s="104">
        <f>X27-T27</f>
        <v>0</v>
      </c>
      <c r="V27" s="64" t="s">
        <v>53</v>
      </c>
      <c r="W27" s="112"/>
      <c r="X27" s="108">
        <v>0</v>
      </c>
      <c r="Y27" s="104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117">
        <v>18</v>
      </c>
      <c r="B28" s="45"/>
      <c r="C28" s="120" t="s">
        <v>70</v>
      </c>
      <c r="D28" s="34">
        <v>4</v>
      </c>
      <c r="E28" s="64">
        <v>0</v>
      </c>
      <c r="F28" s="111">
        <v>3</v>
      </c>
      <c r="G28" s="64" t="s">
        <v>53</v>
      </c>
      <c r="H28" s="112"/>
      <c r="I28" s="61">
        <v>3</v>
      </c>
      <c r="J28" s="62">
        <f>N28*0.05</f>
        <v>0.015000000000000003</v>
      </c>
      <c r="K28" s="105">
        <f>N28-J28</f>
        <v>0.28500000000000003</v>
      </c>
      <c r="L28" s="64" t="s">
        <v>53</v>
      </c>
      <c r="M28" s="112"/>
      <c r="N28" s="104">
        <v>0.30000000000000004</v>
      </c>
      <c r="O28" s="104">
        <f>S28*0.05</f>
        <v>0.015000000000000003</v>
      </c>
      <c r="P28" s="105">
        <f>S28-O28</f>
        <v>0.28500000000000003</v>
      </c>
      <c r="Q28" s="64" t="s">
        <v>53</v>
      </c>
      <c r="R28" s="64"/>
      <c r="S28" s="104">
        <v>0.30000000000000004</v>
      </c>
      <c r="T28" s="105">
        <f>X28*0.05</f>
        <v>0.020000000000000004</v>
      </c>
      <c r="U28" s="104">
        <f>X28-T28</f>
        <v>0.38</v>
      </c>
      <c r="V28" s="64" t="s">
        <v>53</v>
      </c>
      <c r="W28" s="112"/>
      <c r="X28" s="108">
        <v>0.4</v>
      </c>
      <c r="Y28" s="104">
        <f>SUM(X28,S28,N28,I28)</f>
        <v>4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117">
        <v>19</v>
      </c>
      <c r="B29" s="45"/>
      <c r="C29" s="120" t="s">
        <v>71</v>
      </c>
      <c r="D29" s="34">
        <v>56</v>
      </c>
      <c r="E29" s="64">
        <v>1</v>
      </c>
      <c r="F29" s="111">
        <v>20</v>
      </c>
      <c r="G29" s="64" t="s">
        <v>53</v>
      </c>
      <c r="H29" s="112"/>
      <c r="I29" s="61">
        <v>21</v>
      </c>
      <c r="J29" s="62">
        <f>N29*0.05</f>
        <v>0.5250000000000001</v>
      </c>
      <c r="K29" s="105">
        <f>N29-J29</f>
        <v>9.975000000000001</v>
      </c>
      <c r="L29" s="64" t="s">
        <v>53</v>
      </c>
      <c r="M29" s="112"/>
      <c r="N29" s="104">
        <v>10.500000000000002</v>
      </c>
      <c r="O29" s="104">
        <f>S29*0.05</f>
        <v>0.5250000000000001</v>
      </c>
      <c r="P29" s="105">
        <f>S29-O29</f>
        <v>9.975000000000001</v>
      </c>
      <c r="Q29" s="64" t="s">
        <v>53</v>
      </c>
      <c r="R29" s="64"/>
      <c r="S29" s="104">
        <v>10.500000000000002</v>
      </c>
      <c r="T29" s="105">
        <f>X29*0.05</f>
        <v>0.7000000000000001</v>
      </c>
      <c r="U29" s="104">
        <f>X29-T29</f>
        <v>13.3</v>
      </c>
      <c r="V29" s="64" t="s">
        <v>53</v>
      </c>
      <c r="W29" s="112"/>
      <c r="X29" s="108">
        <v>14</v>
      </c>
      <c r="Y29" s="104">
        <f>SUM(X29,S29,N29,I29)</f>
        <v>56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117">
        <v>20</v>
      </c>
      <c r="B30" s="45"/>
      <c r="C30" s="120" t="s">
        <v>72</v>
      </c>
      <c r="D30" s="34">
        <v>0</v>
      </c>
      <c r="E30" s="64">
        <v>0</v>
      </c>
      <c r="F30" s="111">
        <v>0</v>
      </c>
      <c r="G30" s="64" t="s">
        <v>53</v>
      </c>
      <c r="H30" s="112"/>
      <c r="I30" s="61">
        <v>0</v>
      </c>
      <c r="J30" s="62">
        <f>N30*0.05</f>
        <v>0</v>
      </c>
      <c r="K30" s="105">
        <f>N30-J30</f>
        <v>0</v>
      </c>
      <c r="L30" s="64" t="s">
        <v>53</v>
      </c>
      <c r="M30" s="112"/>
      <c r="N30" s="104">
        <v>0</v>
      </c>
      <c r="O30" s="104">
        <f>S30*0.05</f>
        <v>0</v>
      </c>
      <c r="P30" s="105">
        <f>S30-O30</f>
        <v>0</v>
      </c>
      <c r="Q30" s="64" t="s">
        <v>53</v>
      </c>
      <c r="R30" s="64"/>
      <c r="S30" s="104">
        <v>0</v>
      </c>
      <c r="T30" s="105">
        <f>X30*0.05</f>
        <v>0</v>
      </c>
      <c r="U30" s="104">
        <f>X30-T30</f>
        <v>0</v>
      </c>
      <c r="V30" s="64" t="s">
        <v>53</v>
      </c>
      <c r="W30" s="112"/>
      <c r="X30" s="108">
        <v>0</v>
      </c>
      <c r="Y30" s="104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117">
        <v>21</v>
      </c>
      <c r="B31" s="45"/>
      <c r="C31" s="120" t="s">
        <v>73</v>
      </c>
      <c r="D31" s="34">
        <v>0</v>
      </c>
      <c r="E31" s="64">
        <v>0</v>
      </c>
      <c r="F31" s="111">
        <v>0</v>
      </c>
      <c r="G31" s="64" t="s">
        <v>53</v>
      </c>
      <c r="H31" s="112"/>
      <c r="I31" s="61">
        <v>0</v>
      </c>
      <c r="J31" s="62">
        <f>N31*0.05</f>
        <v>0</v>
      </c>
      <c r="K31" s="105">
        <f>N31-J31</f>
        <v>0</v>
      </c>
      <c r="L31" s="64" t="s">
        <v>53</v>
      </c>
      <c r="M31" s="112"/>
      <c r="N31" s="104">
        <v>0</v>
      </c>
      <c r="O31" s="104">
        <f>S31*0.05</f>
        <v>0</v>
      </c>
      <c r="P31" s="105">
        <f>S31-O31</f>
        <v>0</v>
      </c>
      <c r="Q31" s="64" t="s">
        <v>53</v>
      </c>
      <c r="R31" s="64"/>
      <c r="S31" s="104">
        <v>0</v>
      </c>
      <c r="T31" s="105">
        <f>X31*0.05</f>
        <v>0</v>
      </c>
      <c r="U31" s="104">
        <f>X31-T31</f>
        <v>0</v>
      </c>
      <c r="V31" s="64" t="s">
        <v>53</v>
      </c>
      <c r="W31" s="112"/>
      <c r="X31" s="108">
        <v>0</v>
      </c>
      <c r="Y31" s="104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117">
        <v>22</v>
      </c>
      <c r="B32" s="45"/>
      <c r="C32" s="120" t="s">
        <v>74</v>
      </c>
      <c r="D32" s="34">
        <v>21</v>
      </c>
      <c r="E32" s="64">
        <v>0</v>
      </c>
      <c r="F32" s="111">
        <v>8</v>
      </c>
      <c r="G32" s="64" t="s">
        <v>53</v>
      </c>
      <c r="H32" s="112"/>
      <c r="I32" s="61">
        <v>8</v>
      </c>
      <c r="J32" s="62">
        <f>N32*0.05</f>
        <v>0.19500000000000003</v>
      </c>
      <c r="K32" s="105">
        <f>N32-J32</f>
        <v>3.7050000000000005</v>
      </c>
      <c r="L32" s="64" t="s">
        <v>53</v>
      </c>
      <c r="M32" s="112"/>
      <c r="N32" s="104">
        <v>3.9000000000000004</v>
      </c>
      <c r="O32" s="104">
        <f>S32*0.05</f>
        <v>0.19500000000000003</v>
      </c>
      <c r="P32" s="105">
        <f>S32-O32</f>
        <v>3.7050000000000005</v>
      </c>
      <c r="Q32" s="64" t="s">
        <v>53</v>
      </c>
      <c r="R32" s="64"/>
      <c r="S32" s="104">
        <v>3.9000000000000004</v>
      </c>
      <c r="T32" s="105">
        <f>X32*0.05</f>
        <v>0.26</v>
      </c>
      <c r="U32" s="104">
        <f>X32-T32</f>
        <v>4.94</v>
      </c>
      <c r="V32" s="64" t="s">
        <v>53</v>
      </c>
      <c r="W32" s="112"/>
      <c r="X32" s="108">
        <v>5.2</v>
      </c>
      <c r="Y32" s="104">
        <f>SUM(X32,S32,N32,I32)</f>
        <v>21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117">
        <v>23</v>
      </c>
      <c r="B33" s="45"/>
      <c r="C33" s="120" t="s">
        <v>75</v>
      </c>
      <c r="D33" s="34">
        <v>0</v>
      </c>
      <c r="E33" s="64">
        <v>0</v>
      </c>
      <c r="F33" s="111">
        <v>0</v>
      </c>
      <c r="G33" s="64" t="s">
        <v>53</v>
      </c>
      <c r="H33" s="112"/>
      <c r="I33" s="61">
        <v>0</v>
      </c>
      <c r="J33" s="62">
        <f>N33*0.05</f>
        <v>0</v>
      </c>
      <c r="K33" s="105">
        <f>N33-J33</f>
        <v>0</v>
      </c>
      <c r="L33" s="64" t="s">
        <v>53</v>
      </c>
      <c r="M33" s="112"/>
      <c r="N33" s="104">
        <v>0</v>
      </c>
      <c r="O33" s="104">
        <f>S33*0.05</f>
        <v>0</v>
      </c>
      <c r="P33" s="105">
        <f>S33-O33</f>
        <v>0</v>
      </c>
      <c r="Q33" s="64" t="s">
        <v>53</v>
      </c>
      <c r="R33" s="64"/>
      <c r="S33" s="104">
        <v>0</v>
      </c>
      <c r="T33" s="105">
        <f>X33*0.05</f>
        <v>0</v>
      </c>
      <c r="U33" s="104">
        <f>X33-T33</f>
        <v>0</v>
      </c>
      <c r="V33" s="64" t="s">
        <v>53</v>
      </c>
      <c r="W33" s="112"/>
      <c r="X33" s="108">
        <v>0</v>
      </c>
      <c r="Y33" s="104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117">
        <v>24</v>
      </c>
      <c r="B34" s="45"/>
      <c r="C34" s="120" t="s">
        <v>76</v>
      </c>
      <c r="D34" s="34">
        <v>13</v>
      </c>
      <c r="E34" s="64">
        <v>0</v>
      </c>
      <c r="F34" s="111">
        <v>5</v>
      </c>
      <c r="G34" s="64" t="s">
        <v>53</v>
      </c>
      <c r="H34" s="112"/>
      <c r="I34" s="61">
        <v>5</v>
      </c>
      <c r="J34" s="62">
        <f>N34*0.05</f>
        <v>0.12000000000000002</v>
      </c>
      <c r="K34" s="105">
        <f>N34-J34</f>
        <v>2.2800000000000002</v>
      </c>
      <c r="L34" s="64" t="s">
        <v>53</v>
      </c>
      <c r="M34" s="112"/>
      <c r="N34" s="104">
        <v>2.4000000000000004</v>
      </c>
      <c r="O34" s="104">
        <f>S34*0.05</f>
        <v>0.12000000000000002</v>
      </c>
      <c r="P34" s="105">
        <f>S34-O34</f>
        <v>2.2800000000000002</v>
      </c>
      <c r="Q34" s="64" t="s">
        <v>53</v>
      </c>
      <c r="R34" s="64"/>
      <c r="S34" s="104">
        <v>2.4000000000000004</v>
      </c>
      <c r="T34" s="105">
        <f>X34*0.05</f>
        <v>0.16000000000000003</v>
      </c>
      <c r="U34" s="104">
        <f>X34-T34</f>
        <v>3.04</v>
      </c>
      <c r="V34" s="64" t="s">
        <v>53</v>
      </c>
      <c r="W34" s="112"/>
      <c r="X34" s="108">
        <v>3.2</v>
      </c>
      <c r="Y34" s="104">
        <f>SUM(X34,S34,N34,I34)</f>
        <v>13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117">
        <v>25</v>
      </c>
      <c r="B35" s="45"/>
      <c r="C35" s="120" t="s">
        <v>77</v>
      </c>
      <c r="D35" s="34">
        <v>22</v>
      </c>
      <c r="E35" s="64">
        <v>0</v>
      </c>
      <c r="F35" s="111">
        <v>6</v>
      </c>
      <c r="G35" s="64" t="s">
        <v>53</v>
      </c>
      <c r="H35" s="112"/>
      <c r="I35" s="61">
        <v>6</v>
      </c>
      <c r="J35" s="62">
        <f>N35*0.05</f>
        <v>0.24000000000000005</v>
      </c>
      <c r="K35" s="105">
        <f>N35-J35</f>
        <v>4.5600000000000005</v>
      </c>
      <c r="L35" s="64" t="s">
        <v>53</v>
      </c>
      <c r="M35" s="112"/>
      <c r="N35" s="104">
        <v>4.800000000000001</v>
      </c>
      <c r="O35" s="104">
        <f>S35*0.05</f>
        <v>0.24000000000000005</v>
      </c>
      <c r="P35" s="105">
        <f>S35-O35</f>
        <v>4.5600000000000005</v>
      </c>
      <c r="Q35" s="64" t="s">
        <v>53</v>
      </c>
      <c r="R35" s="64"/>
      <c r="S35" s="104">
        <v>4.800000000000001</v>
      </c>
      <c r="T35" s="105">
        <f>X35*0.05</f>
        <v>0.32000000000000006</v>
      </c>
      <c r="U35" s="104">
        <f>X35-T35</f>
        <v>6.08</v>
      </c>
      <c r="V35" s="64" t="s">
        <v>53</v>
      </c>
      <c r="W35" s="112"/>
      <c r="X35" s="108">
        <v>6.4</v>
      </c>
      <c r="Y35" s="104">
        <f>SUM(X35,S35,N35,I35)</f>
        <v>22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117">
        <v>26</v>
      </c>
      <c r="B36" s="45"/>
      <c r="C36" s="120" t="s">
        <v>78</v>
      </c>
      <c r="D36" s="34">
        <v>0</v>
      </c>
      <c r="E36" s="64">
        <v>0</v>
      </c>
      <c r="F36" s="111">
        <v>0</v>
      </c>
      <c r="G36" s="64" t="s">
        <v>53</v>
      </c>
      <c r="H36" s="112"/>
      <c r="I36" s="61">
        <v>0</v>
      </c>
      <c r="J36" s="62">
        <f>N36*0.05</f>
        <v>0</v>
      </c>
      <c r="K36" s="105">
        <f>N36-J36</f>
        <v>0</v>
      </c>
      <c r="L36" s="64" t="s">
        <v>53</v>
      </c>
      <c r="M36" s="112"/>
      <c r="N36" s="104">
        <v>0</v>
      </c>
      <c r="O36" s="104">
        <f>S36*0.05</f>
        <v>0</v>
      </c>
      <c r="P36" s="105">
        <f>S36-O36</f>
        <v>0</v>
      </c>
      <c r="Q36" s="64" t="s">
        <v>53</v>
      </c>
      <c r="R36" s="64"/>
      <c r="S36" s="104">
        <v>0</v>
      </c>
      <c r="T36" s="105">
        <f>X36*0.05</f>
        <v>0</v>
      </c>
      <c r="U36" s="104">
        <f>X36-T36</f>
        <v>0</v>
      </c>
      <c r="V36" s="64" t="s">
        <v>53</v>
      </c>
      <c r="W36" s="112"/>
      <c r="X36" s="108">
        <v>0</v>
      </c>
      <c r="Y36" s="104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117">
        <v>27</v>
      </c>
      <c r="B37" s="45"/>
      <c r="C37" s="120" t="s">
        <v>79</v>
      </c>
      <c r="D37" s="34">
        <v>0</v>
      </c>
      <c r="E37" s="64">
        <v>0</v>
      </c>
      <c r="F37" s="111">
        <v>0</v>
      </c>
      <c r="G37" s="64" t="s">
        <v>53</v>
      </c>
      <c r="H37" s="112"/>
      <c r="I37" s="61">
        <v>0</v>
      </c>
      <c r="J37" s="62">
        <f>N37*0.05</f>
        <v>0</v>
      </c>
      <c r="K37" s="105">
        <f>N37-J37</f>
        <v>0</v>
      </c>
      <c r="L37" s="64" t="s">
        <v>53</v>
      </c>
      <c r="M37" s="112"/>
      <c r="N37" s="104">
        <v>0</v>
      </c>
      <c r="O37" s="104">
        <f>S37*0.05</f>
        <v>0</v>
      </c>
      <c r="P37" s="105">
        <f>S37-O37</f>
        <v>0</v>
      </c>
      <c r="Q37" s="64" t="s">
        <v>53</v>
      </c>
      <c r="R37" s="64"/>
      <c r="S37" s="104">
        <v>0</v>
      </c>
      <c r="T37" s="105">
        <f>X37*0.05</f>
        <v>0</v>
      </c>
      <c r="U37" s="104">
        <f>X37-T37</f>
        <v>0</v>
      </c>
      <c r="V37" s="64" t="s">
        <v>53</v>
      </c>
      <c r="W37" s="112"/>
      <c r="X37" s="108">
        <v>0</v>
      </c>
      <c r="Y37" s="104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117">
        <v>28</v>
      </c>
      <c r="B38" s="45"/>
      <c r="C38" s="120" t="s">
        <v>80</v>
      </c>
      <c r="D38" s="34">
        <v>0</v>
      </c>
      <c r="E38" s="64">
        <v>0</v>
      </c>
      <c r="F38" s="111">
        <v>0</v>
      </c>
      <c r="G38" s="64" t="s">
        <v>53</v>
      </c>
      <c r="H38" s="112"/>
      <c r="I38" s="61">
        <v>0</v>
      </c>
      <c r="J38" s="62">
        <f>N38*0.05</f>
        <v>0</v>
      </c>
      <c r="K38" s="105">
        <f>N38-J38</f>
        <v>0</v>
      </c>
      <c r="L38" s="64" t="s">
        <v>53</v>
      </c>
      <c r="M38" s="112"/>
      <c r="N38" s="104">
        <v>0</v>
      </c>
      <c r="O38" s="104">
        <f>S38*0.05</f>
        <v>0</v>
      </c>
      <c r="P38" s="105">
        <f>S38-O38</f>
        <v>0</v>
      </c>
      <c r="Q38" s="64" t="s">
        <v>53</v>
      </c>
      <c r="R38" s="64"/>
      <c r="S38" s="104">
        <v>0</v>
      </c>
      <c r="T38" s="105">
        <f>X38*0.05</f>
        <v>0</v>
      </c>
      <c r="U38" s="104">
        <f>X38-T38</f>
        <v>0</v>
      </c>
      <c r="V38" s="64" t="s">
        <v>53</v>
      </c>
      <c r="W38" s="112"/>
      <c r="X38" s="108">
        <v>0</v>
      </c>
      <c r="Y38" s="104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117">
        <v>29</v>
      </c>
      <c r="B39" s="45"/>
      <c r="C39" s="120" t="s">
        <v>81</v>
      </c>
      <c r="D39" s="34">
        <v>0</v>
      </c>
      <c r="E39" s="64">
        <v>0</v>
      </c>
      <c r="F39" s="111">
        <v>0</v>
      </c>
      <c r="G39" s="64" t="s">
        <v>53</v>
      </c>
      <c r="H39" s="112"/>
      <c r="I39" s="61">
        <v>0</v>
      </c>
      <c r="J39" s="62">
        <f>N39*0.05</f>
        <v>0</v>
      </c>
      <c r="K39" s="105">
        <f>N39-J39</f>
        <v>0</v>
      </c>
      <c r="L39" s="64" t="s">
        <v>53</v>
      </c>
      <c r="M39" s="112"/>
      <c r="N39" s="104">
        <v>0</v>
      </c>
      <c r="O39" s="104">
        <f>S39*0.05</f>
        <v>0</v>
      </c>
      <c r="P39" s="105">
        <f>S39-O39</f>
        <v>0</v>
      </c>
      <c r="Q39" s="64" t="s">
        <v>53</v>
      </c>
      <c r="R39" s="64"/>
      <c r="S39" s="104">
        <v>0</v>
      </c>
      <c r="T39" s="105">
        <f>X39*0.05</f>
        <v>0</v>
      </c>
      <c r="U39" s="104">
        <f>X39-T39</f>
        <v>0</v>
      </c>
      <c r="V39" s="64" t="s">
        <v>53</v>
      </c>
      <c r="W39" s="112"/>
      <c r="X39" s="108">
        <v>0</v>
      </c>
      <c r="Y39" s="104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117">
        <v>30</v>
      </c>
      <c r="B40" s="45"/>
      <c r="C40" s="120" t="s">
        <v>82</v>
      </c>
      <c r="D40" s="34">
        <v>0</v>
      </c>
      <c r="E40" s="64">
        <v>0</v>
      </c>
      <c r="F40" s="111">
        <v>0</v>
      </c>
      <c r="G40" s="64" t="s">
        <v>53</v>
      </c>
      <c r="H40" s="112"/>
      <c r="I40" s="61">
        <v>0</v>
      </c>
      <c r="J40" s="62">
        <f>N40*0.05</f>
        <v>0</v>
      </c>
      <c r="K40" s="105">
        <f>N40-J40</f>
        <v>0</v>
      </c>
      <c r="L40" s="64" t="s">
        <v>53</v>
      </c>
      <c r="M40" s="112"/>
      <c r="N40" s="104">
        <v>0</v>
      </c>
      <c r="O40" s="104">
        <f>S40*0.05</f>
        <v>0</v>
      </c>
      <c r="P40" s="105">
        <f>S40-O40</f>
        <v>0</v>
      </c>
      <c r="Q40" s="64" t="s">
        <v>53</v>
      </c>
      <c r="R40" s="64"/>
      <c r="S40" s="104">
        <v>0</v>
      </c>
      <c r="T40" s="105">
        <f>X40*0.05</f>
        <v>0</v>
      </c>
      <c r="U40" s="104">
        <f>X40-T40</f>
        <v>0</v>
      </c>
      <c r="V40" s="64" t="s">
        <v>53</v>
      </c>
      <c r="W40" s="112"/>
      <c r="X40" s="108">
        <v>0</v>
      </c>
      <c r="Y40" s="104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117">
        <v>31</v>
      </c>
      <c r="B41" s="45"/>
      <c r="C41" s="120" t="s">
        <v>83</v>
      </c>
      <c r="D41" s="34">
        <v>0</v>
      </c>
      <c r="E41" s="64">
        <v>0</v>
      </c>
      <c r="F41" s="111">
        <v>0</v>
      </c>
      <c r="G41" s="64" t="s">
        <v>53</v>
      </c>
      <c r="H41" s="112"/>
      <c r="I41" s="61">
        <v>0</v>
      </c>
      <c r="J41" s="62">
        <f>N41*0.05</f>
        <v>0</v>
      </c>
      <c r="K41" s="105">
        <f>N41-J41</f>
        <v>0</v>
      </c>
      <c r="L41" s="64" t="s">
        <v>53</v>
      </c>
      <c r="M41" s="112"/>
      <c r="N41" s="104">
        <v>0</v>
      </c>
      <c r="O41" s="104">
        <f>S41*0.05</f>
        <v>0</v>
      </c>
      <c r="P41" s="105">
        <f>S41-O41</f>
        <v>0</v>
      </c>
      <c r="Q41" s="64" t="s">
        <v>53</v>
      </c>
      <c r="R41" s="64"/>
      <c r="S41" s="104">
        <v>0</v>
      </c>
      <c r="T41" s="105">
        <f>X41*0.05</f>
        <v>0</v>
      </c>
      <c r="U41" s="104">
        <f>X41-T41</f>
        <v>0</v>
      </c>
      <c r="V41" s="64" t="s">
        <v>53</v>
      </c>
      <c r="W41" s="112"/>
      <c r="X41" s="108">
        <v>0</v>
      </c>
      <c r="Y41" s="104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117">
        <v>32</v>
      </c>
      <c r="B42" s="45"/>
      <c r="C42" s="120" t="s">
        <v>84</v>
      </c>
      <c r="D42" s="34">
        <v>0</v>
      </c>
      <c r="E42" s="64">
        <v>0</v>
      </c>
      <c r="F42" s="111">
        <v>0</v>
      </c>
      <c r="G42" s="64" t="s">
        <v>53</v>
      </c>
      <c r="H42" s="112"/>
      <c r="I42" s="61">
        <v>0</v>
      </c>
      <c r="J42" s="62">
        <f>N42*0.05</f>
        <v>0</v>
      </c>
      <c r="K42" s="105">
        <f>N42-J42</f>
        <v>0</v>
      </c>
      <c r="L42" s="64" t="s">
        <v>53</v>
      </c>
      <c r="M42" s="112"/>
      <c r="N42" s="104">
        <v>0</v>
      </c>
      <c r="O42" s="104">
        <f>S42*0.05</f>
        <v>0</v>
      </c>
      <c r="P42" s="105">
        <f>S42-O42</f>
        <v>0</v>
      </c>
      <c r="Q42" s="64" t="s">
        <v>53</v>
      </c>
      <c r="R42" s="64"/>
      <c r="S42" s="104">
        <v>0</v>
      </c>
      <c r="T42" s="105">
        <f>X42*0.05</f>
        <v>0</v>
      </c>
      <c r="U42" s="104">
        <f>X42-T42</f>
        <v>0</v>
      </c>
      <c r="V42" s="64" t="s">
        <v>53</v>
      </c>
      <c r="W42" s="112"/>
      <c r="X42" s="108">
        <v>0</v>
      </c>
      <c r="Y42" s="104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117">
        <v>33</v>
      </c>
      <c r="B43" s="45"/>
      <c r="C43" s="120" t="s">
        <v>85</v>
      </c>
      <c r="D43" s="34">
        <v>0</v>
      </c>
      <c r="E43" s="64">
        <v>0</v>
      </c>
      <c r="F43" s="111">
        <v>0</v>
      </c>
      <c r="G43" s="64" t="s">
        <v>53</v>
      </c>
      <c r="H43" s="112"/>
      <c r="I43" s="61">
        <v>0</v>
      </c>
      <c r="J43" s="62">
        <f>N43*0.05</f>
        <v>0</v>
      </c>
      <c r="K43" s="105">
        <f>N43-J43</f>
        <v>0</v>
      </c>
      <c r="L43" s="64" t="s">
        <v>53</v>
      </c>
      <c r="M43" s="112"/>
      <c r="N43" s="104">
        <v>0</v>
      </c>
      <c r="O43" s="104">
        <f>S43*0.05</f>
        <v>0</v>
      </c>
      <c r="P43" s="105">
        <f>S43-O43</f>
        <v>0</v>
      </c>
      <c r="Q43" s="64" t="s">
        <v>53</v>
      </c>
      <c r="R43" s="64"/>
      <c r="S43" s="104">
        <v>0</v>
      </c>
      <c r="T43" s="105">
        <f>X43*0.05</f>
        <v>0</v>
      </c>
      <c r="U43" s="104">
        <f>X43-T43</f>
        <v>0</v>
      </c>
      <c r="V43" s="64" t="s">
        <v>53</v>
      </c>
      <c r="W43" s="112"/>
      <c r="X43" s="108">
        <v>0</v>
      </c>
      <c r="Y43" s="104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117">
        <v>34</v>
      </c>
      <c r="B44" s="45"/>
      <c r="C44" s="120" t="s">
        <v>86</v>
      </c>
      <c r="D44" s="34">
        <v>0</v>
      </c>
      <c r="E44" s="64">
        <v>0</v>
      </c>
      <c r="F44" s="111">
        <v>0</v>
      </c>
      <c r="G44" s="64" t="s">
        <v>53</v>
      </c>
      <c r="H44" s="112"/>
      <c r="I44" s="61">
        <v>0</v>
      </c>
      <c r="J44" s="62">
        <f>N44*0.05</f>
        <v>0</v>
      </c>
      <c r="K44" s="105">
        <f>N44-J44</f>
        <v>0</v>
      </c>
      <c r="L44" s="64" t="s">
        <v>53</v>
      </c>
      <c r="M44" s="112"/>
      <c r="N44" s="104">
        <v>0</v>
      </c>
      <c r="O44" s="104">
        <f>S44*0.05</f>
        <v>0</v>
      </c>
      <c r="P44" s="105">
        <f>S44-O44</f>
        <v>0</v>
      </c>
      <c r="Q44" s="64" t="s">
        <v>53</v>
      </c>
      <c r="R44" s="64"/>
      <c r="S44" s="104">
        <v>0</v>
      </c>
      <c r="T44" s="105">
        <f>X44*0.05</f>
        <v>0</v>
      </c>
      <c r="U44" s="104">
        <f>X44-T44</f>
        <v>0</v>
      </c>
      <c r="V44" s="64" t="s">
        <v>53</v>
      </c>
      <c r="W44" s="112"/>
      <c r="X44" s="108">
        <v>0</v>
      </c>
      <c r="Y44" s="104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117">
        <v>35</v>
      </c>
      <c r="B45" s="45"/>
      <c r="C45" s="61" t="s">
        <v>87</v>
      </c>
      <c r="D45" s="34"/>
      <c r="E45" s="64"/>
      <c r="F45" s="111"/>
      <c r="G45" s="64"/>
      <c r="H45" s="112"/>
      <c r="I45" s="61"/>
      <c r="J45" s="62">
        <f>N45*0.05</f>
        <v>0</v>
      </c>
      <c r="K45" s="105">
        <f>N45-J45</f>
        <v>0</v>
      </c>
      <c r="L45" s="64"/>
      <c r="M45" s="112"/>
      <c r="N45" s="104">
        <v>0</v>
      </c>
      <c r="O45" s="104">
        <f>S45*0.05</f>
        <v>0</v>
      </c>
      <c r="P45" s="105">
        <f>S45-O45</f>
        <v>0</v>
      </c>
      <c r="Q45" s="64"/>
      <c r="R45" s="64"/>
      <c r="S45" s="104">
        <v>0</v>
      </c>
      <c r="T45" s="105">
        <f>X45*0.05</f>
        <v>0</v>
      </c>
      <c r="U45" s="104">
        <f>X45-T45</f>
        <v>0</v>
      </c>
      <c r="V45" s="64"/>
      <c r="W45" s="112"/>
      <c r="X45" s="108">
        <v>0</v>
      </c>
      <c r="Y45" s="104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117">
        <v>36</v>
      </c>
      <c r="B46" s="45"/>
      <c r="C46" s="120" t="s">
        <v>88</v>
      </c>
      <c r="D46" s="34">
        <v>0</v>
      </c>
      <c r="E46" s="64">
        <v>0</v>
      </c>
      <c r="F46" s="111">
        <v>0</v>
      </c>
      <c r="G46" s="64" t="s">
        <v>53</v>
      </c>
      <c r="H46" s="45"/>
      <c r="I46" s="61">
        <v>0</v>
      </c>
      <c r="J46" s="62">
        <f>N46*0.05</f>
        <v>0</v>
      </c>
      <c r="K46" s="105">
        <f>N46-J46</f>
        <v>0</v>
      </c>
      <c r="L46" s="64" t="s">
        <v>53</v>
      </c>
      <c r="M46" s="45"/>
      <c r="N46" s="104">
        <v>0</v>
      </c>
      <c r="O46" s="104">
        <f>S46*0.05</f>
        <v>0</v>
      </c>
      <c r="P46" s="105">
        <f>S46-O46</f>
        <v>0</v>
      </c>
      <c r="Q46" s="64" t="s">
        <v>53</v>
      </c>
      <c r="R46" s="64"/>
      <c r="S46" s="104">
        <v>0</v>
      </c>
      <c r="T46" s="105">
        <f>X46*0.05</f>
        <v>0</v>
      </c>
      <c r="U46" s="104">
        <f>X46-T46</f>
        <v>0</v>
      </c>
      <c r="V46" s="64" t="s">
        <v>53</v>
      </c>
      <c r="W46" s="45"/>
      <c r="X46" s="108">
        <v>0</v>
      </c>
      <c r="Y46" s="104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117">
        <v>37</v>
      </c>
      <c r="B47" s="45"/>
      <c r="C47" s="120" t="s">
        <v>89</v>
      </c>
      <c r="D47" s="34">
        <v>159</v>
      </c>
      <c r="E47" s="64">
        <v>3</v>
      </c>
      <c r="F47" s="111"/>
      <c r="G47" s="64" t="s">
        <v>53</v>
      </c>
      <c r="H47" s="45">
        <v>64</v>
      </c>
      <c r="I47" s="61">
        <v>67</v>
      </c>
      <c r="J47" s="62">
        <f>N47*0.05</f>
        <v>1.3800000000000003</v>
      </c>
      <c r="K47" s="105">
        <f>N47-J47</f>
        <v>26.220000000000006</v>
      </c>
      <c r="L47" s="64" t="s">
        <v>53</v>
      </c>
      <c r="M47" s="45"/>
      <c r="N47" s="104">
        <v>27.600000000000005</v>
      </c>
      <c r="O47" s="104">
        <f>S47*0.05</f>
        <v>1.3800000000000003</v>
      </c>
      <c r="P47" s="105">
        <f>S47-O47</f>
        <v>26.220000000000006</v>
      </c>
      <c r="Q47" s="64" t="s">
        <v>53</v>
      </c>
      <c r="R47" s="64"/>
      <c r="S47" s="104">
        <v>27.600000000000005</v>
      </c>
      <c r="T47" s="105">
        <f>X47*0.05</f>
        <v>1.8400000000000003</v>
      </c>
      <c r="U47" s="104">
        <f>X47-T47</f>
        <v>34.96</v>
      </c>
      <c r="V47" s="64" t="s">
        <v>53</v>
      </c>
      <c r="W47" s="45"/>
      <c r="X47" s="108">
        <v>36.800000000000004</v>
      </c>
      <c r="Y47" s="104">
        <f>SUM(X47,S47,N47,I47)</f>
        <v>159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117">
        <v>38</v>
      </c>
      <c r="B48" s="45"/>
      <c r="C48" s="120" t="s">
        <v>90</v>
      </c>
      <c r="D48" s="34">
        <v>0</v>
      </c>
      <c r="E48" s="64">
        <v>0</v>
      </c>
      <c r="F48" s="111">
        <v>0</v>
      </c>
      <c r="G48" s="64" t="s">
        <v>53</v>
      </c>
      <c r="H48" s="45"/>
      <c r="I48" s="61">
        <v>0</v>
      </c>
      <c r="J48" s="62">
        <f>N48*0.05</f>
        <v>0</v>
      </c>
      <c r="K48" s="105">
        <f>N48-J48</f>
        <v>0</v>
      </c>
      <c r="L48" s="64" t="s">
        <v>53</v>
      </c>
      <c r="M48" s="45"/>
      <c r="N48" s="104">
        <v>0</v>
      </c>
      <c r="O48" s="104">
        <f>S48*0.05</f>
        <v>0</v>
      </c>
      <c r="P48" s="105">
        <f>S48-O48</f>
        <v>0</v>
      </c>
      <c r="Q48" s="64" t="s">
        <v>53</v>
      </c>
      <c r="R48" s="64"/>
      <c r="S48" s="104">
        <v>0</v>
      </c>
      <c r="T48" s="105">
        <f>X48*0.05</f>
        <v>0</v>
      </c>
      <c r="U48" s="104">
        <f>X48-T48</f>
        <v>0</v>
      </c>
      <c r="V48" s="64" t="s">
        <v>53</v>
      </c>
      <c r="W48" s="45"/>
      <c r="X48" s="108">
        <v>0</v>
      </c>
      <c r="Y48" s="104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5.75" customHeight="1">
      <c r="A49" s="121" t="s">
        <v>34</v>
      </c>
      <c r="B49" s="121"/>
      <c r="C49" s="45"/>
      <c r="D49" s="33">
        <f>SUM(D11:D48)</f>
        <v>729</v>
      </c>
      <c r="E49" s="33">
        <f>SUM(E11:E48)</f>
        <v>11</v>
      </c>
      <c r="F49" s="33">
        <f>SUM(F11:F48)</f>
        <v>193</v>
      </c>
      <c r="G49" s="33">
        <f>SUM(G11:G48)</f>
        <v>0</v>
      </c>
      <c r="H49" s="33">
        <f>SUM(H11:H48)</f>
        <v>64</v>
      </c>
      <c r="I49" s="33">
        <f>SUM(I11:I48)</f>
        <v>268</v>
      </c>
      <c r="J49" s="70">
        <f>SUM(J11:J48)</f>
        <v>6.915000000000002</v>
      </c>
      <c r="K49" s="71">
        <f>SUM(K11:K48)</f>
        <v>131.38500000000002</v>
      </c>
      <c r="L49" s="33">
        <f>SUM(L11:L48)</f>
        <v>0</v>
      </c>
      <c r="M49" s="33">
        <f>SUM(M11:M48)</f>
        <v>0</v>
      </c>
      <c r="N49" s="70">
        <f>SUM(N11:N48)</f>
        <v>138.3</v>
      </c>
      <c r="O49" s="71">
        <f>SUM(O11:O48)</f>
        <v>6.915000000000002</v>
      </c>
      <c r="P49" s="71">
        <f>SUM(P11:P48)</f>
        <v>131.38500000000002</v>
      </c>
      <c r="Q49" s="33">
        <f>SUM(Q11:Q48)</f>
        <v>0</v>
      </c>
      <c r="R49" s="33">
        <f>SUM(R11:R48)</f>
        <v>0</v>
      </c>
      <c r="S49" s="71">
        <f>SUM(S11:S48)</f>
        <v>138.3</v>
      </c>
      <c r="T49" s="71">
        <f>SUM(T11:T48)</f>
        <v>9.220000000000002</v>
      </c>
      <c r="U49" s="71">
        <f>SUM(U11:U48)</f>
        <v>175.18</v>
      </c>
      <c r="V49" s="33">
        <f>SUM(V11:V48)</f>
        <v>0</v>
      </c>
      <c r="W49" s="33">
        <f>SUM(W11:W48)</f>
        <v>0</v>
      </c>
      <c r="X49" s="70">
        <f>SUM(X11:X48)</f>
        <v>184.40000000000003</v>
      </c>
      <c r="Y49" s="104">
        <f>SUM(X49,S49,N49,I49)</f>
        <v>729</v>
      </c>
    </row>
  </sheetData>
  <sheetProtection selectLockedCells="1" selectUnlockedCells="1"/>
  <mergeCells count="20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  <mergeCell ref="A49:B49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75" zoomScaleNormal="75" zoomScaleSheetLayoutView="75" workbookViewId="0" topLeftCell="A25">
      <selection activeCell="AJ50" sqref="AJ50"/>
    </sheetView>
  </sheetViews>
  <sheetFormatPr defaultColWidth="9.140625" defaultRowHeight="15"/>
  <cols>
    <col min="1" max="1" width="4.57421875" style="1" customWidth="1"/>
    <col min="2" max="2" width="10.140625" style="1" customWidth="1"/>
    <col min="3" max="3" width="26.140625" style="1" customWidth="1"/>
    <col min="4" max="4" width="7.140625" style="1" customWidth="1"/>
    <col min="5" max="5" width="4.8515625" style="1" customWidth="1"/>
    <col min="6" max="6" width="5.140625" style="35" customWidth="1"/>
    <col min="7" max="7" width="10.7109375" style="1" customWidth="1"/>
    <col min="8" max="8" width="4.8515625" style="1" customWidth="1"/>
    <col min="9" max="9" width="5.7109375" style="1" customWidth="1"/>
    <col min="10" max="10" width="4.8515625" style="1" customWidth="1"/>
    <col min="11" max="11" width="4.7109375" style="35" customWidth="1"/>
    <col min="12" max="12" width="11.00390625" style="1" customWidth="1"/>
    <col min="13" max="13" width="5.140625" style="1" customWidth="1"/>
    <col min="14" max="14" width="6.421875" style="1" customWidth="1"/>
    <col min="15" max="15" width="4.421875" style="1" customWidth="1"/>
    <col min="16" max="16" width="4.7109375" style="35" customWidth="1"/>
    <col min="17" max="17" width="10.28125" style="1" customWidth="1"/>
    <col min="18" max="18" width="6.140625" style="1" customWidth="1"/>
    <col min="19" max="19" width="7.421875" style="1" customWidth="1"/>
    <col min="20" max="20" width="5.00390625" style="35" customWidth="1"/>
    <col min="21" max="21" width="4.7109375" style="1" customWidth="1"/>
    <col min="22" max="22" width="10.8515625" style="1" customWidth="1"/>
    <col min="23" max="23" width="5.28125" style="1" customWidth="1"/>
    <col min="24" max="24" width="5.28125" style="36" customWidth="1"/>
    <col min="25" max="25" width="8.00390625" style="1" customWidth="1"/>
    <col min="26" max="16384" width="9.140625" style="1" customWidth="1"/>
  </cols>
  <sheetData>
    <row r="1" spans="1:25" ht="18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42" customFormat="1" ht="12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12" customFormat="1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12" customFormat="1" ht="26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 t="s">
        <v>39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2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s="12" customFormat="1" ht="48" customHeight="1">
      <c r="A7" s="23" t="s">
        <v>5</v>
      </c>
      <c r="B7" s="23" t="s">
        <v>6</v>
      </c>
      <c r="C7" s="23" t="s">
        <v>40</v>
      </c>
      <c r="D7" s="23" t="s">
        <v>41</v>
      </c>
      <c r="E7" s="93" t="s">
        <v>42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35" s="12" customFormat="1" ht="12.75" customHeight="1">
      <c r="A8" s="23"/>
      <c r="B8" s="23"/>
      <c r="C8" s="23"/>
      <c r="D8" s="23"/>
      <c r="E8" s="94">
        <v>41334</v>
      </c>
      <c r="F8" s="94"/>
      <c r="G8" s="94"/>
      <c r="H8" s="94"/>
      <c r="I8" s="94"/>
      <c r="J8" s="94">
        <v>41699</v>
      </c>
      <c r="K8" s="94"/>
      <c r="L8" s="94"/>
      <c r="M8" s="94"/>
      <c r="N8" s="94"/>
      <c r="O8" s="94">
        <v>42064</v>
      </c>
      <c r="P8" s="94"/>
      <c r="Q8" s="94"/>
      <c r="R8" s="94"/>
      <c r="S8" s="94"/>
      <c r="T8" s="95" t="s">
        <v>43</v>
      </c>
      <c r="U8" s="95"/>
      <c r="V8" s="95"/>
      <c r="W8" s="95"/>
      <c r="X8" s="95"/>
      <c r="Y8" s="24"/>
      <c r="AA8" s="74"/>
      <c r="AB8" s="74"/>
      <c r="AC8" s="74"/>
      <c r="AD8" s="114"/>
      <c r="AE8" s="114"/>
      <c r="AF8" s="114"/>
      <c r="AG8" s="114"/>
      <c r="AH8" s="76"/>
      <c r="AI8" s="77"/>
    </row>
    <row r="9" spans="1:35" s="12" customFormat="1" ht="15" customHeight="1">
      <c r="A9" s="23"/>
      <c r="B9" s="23"/>
      <c r="C9" s="23"/>
      <c r="D9" s="2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  <c r="X9" s="95"/>
      <c r="Y9" s="24"/>
      <c r="AA9" s="78"/>
      <c r="AB9" s="79"/>
      <c r="AC9" s="80"/>
      <c r="AD9" s="115"/>
      <c r="AE9" s="115"/>
      <c r="AF9" s="115"/>
      <c r="AG9" s="116"/>
      <c r="AH9" s="83"/>
      <c r="AI9" s="83"/>
    </row>
    <row r="10" spans="1:35" s="12" customFormat="1" ht="63.75" customHeight="1">
      <c r="A10" s="23"/>
      <c r="B10" s="23"/>
      <c r="C10" s="23"/>
      <c r="D10" s="23"/>
      <c r="E10" s="96" t="s">
        <v>10</v>
      </c>
      <c r="F10" s="97" t="s">
        <v>44</v>
      </c>
      <c r="G10" s="98" t="s">
        <v>45</v>
      </c>
      <c r="H10" s="96" t="s">
        <v>46</v>
      </c>
      <c r="I10" s="99" t="s">
        <v>47</v>
      </c>
      <c r="J10" s="96" t="s">
        <v>10</v>
      </c>
      <c r="K10" s="97" t="s">
        <v>44</v>
      </c>
      <c r="L10" s="98" t="s">
        <v>45</v>
      </c>
      <c r="M10" s="96" t="s">
        <v>46</v>
      </c>
      <c r="N10" s="99" t="s">
        <v>48</v>
      </c>
      <c r="O10" s="96" t="s">
        <v>10</v>
      </c>
      <c r="P10" s="97" t="s">
        <v>49</v>
      </c>
      <c r="Q10" s="98" t="s">
        <v>45</v>
      </c>
      <c r="R10" s="100" t="s">
        <v>46</v>
      </c>
      <c r="S10" s="99" t="s">
        <v>50</v>
      </c>
      <c r="T10" s="97" t="s">
        <v>10</v>
      </c>
      <c r="U10" s="96" t="s">
        <v>49</v>
      </c>
      <c r="V10" s="98" t="s">
        <v>45</v>
      </c>
      <c r="W10" s="96" t="s">
        <v>46</v>
      </c>
      <c r="X10" s="101" t="s">
        <v>51</v>
      </c>
      <c r="Y10" s="59" t="s">
        <v>34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12" customFormat="1" ht="12.75">
      <c r="A11" s="117">
        <v>1</v>
      </c>
      <c r="B11" s="24" t="s">
        <v>23</v>
      </c>
      <c r="C11" s="103" t="s">
        <v>52</v>
      </c>
      <c r="D11" s="122">
        <v>27</v>
      </c>
      <c r="E11" s="123">
        <v>0</v>
      </c>
      <c r="F11" s="124">
        <v>8</v>
      </c>
      <c r="G11" s="104" t="s">
        <v>53</v>
      </c>
      <c r="H11" s="123"/>
      <c r="I11" s="125">
        <v>8</v>
      </c>
      <c r="J11" s="62">
        <f>N11*0.05</f>
        <v>0.2850000000000001</v>
      </c>
      <c r="K11" s="124">
        <f>N11-J11</f>
        <v>5.415000000000001</v>
      </c>
      <c r="L11" s="104" t="s">
        <v>53</v>
      </c>
      <c r="M11" s="123"/>
      <c r="N11" s="123">
        <v>5.700000000000001</v>
      </c>
      <c r="O11" s="123">
        <f>S11*0.05</f>
        <v>0.2850000000000001</v>
      </c>
      <c r="P11" s="124">
        <f>S11-O11</f>
        <v>5.415000000000001</v>
      </c>
      <c r="Q11" s="104" t="s">
        <v>53</v>
      </c>
      <c r="R11" s="123"/>
      <c r="S11" s="123">
        <v>5.700000000000001</v>
      </c>
      <c r="T11" s="124">
        <f>X11*0.05</f>
        <v>0.38000000000000006</v>
      </c>
      <c r="U11" s="123">
        <f>X11-T11</f>
        <v>7.220000000000001</v>
      </c>
      <c r="V11" s="104" t="s">
        <v>53</v>
      </c>
      <c r="W11" s="123"/>
      <c r="X11" s="126">
        <v>7.6</v>
      </c>
      <c r="Y11" s="123">
        <f>SUM(X11,S11,N11,I11)</f>
        <v>27.000000000000004</v>
      </c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12" customFormat="1" ht="12.75">
      <c r="A12" s="117">
        <v>2</v>
      </c>
      <c r="B12" s="24"/>
      <c r="C12" s="103" t="s">
        <v>54</v>
      </c>
      <c r="D12" s="122">
        <v>0</v>
      </c>
      <c r="E12" s="123">
        <v>0</v>
      </c>
      <c r="F12" s="124">
        <v>0</v>
      </c>
      <c r="G12" s="104" t="s">
        <v>53</v>
      </c>
      <c r="H12" s="104"/>
      <c r="I12" s="125">
        <v>0</v>
      </c>
      <c r="J12" s="62">
        <f>N12*0.05</f>
        <v>0</v>
      </c>
      <c r="K12" s="124">
        <f>N12-J12</f>
        <v>0</v>
      </c>
      <c r="L12" s="104" t="s">
        <v>53</v>
      </c>
      <c r="M12" s="104"/>
      <c r="N12" s="123">
        <v>0</v>
      </c>
      <c r="O12" s="123">
        <f>S12*0.05</f>
        <v>0</v>
      </c>
      <c r="P12" s="124">
        <f>S12-O12</f>
        <v>0</v>
      </c>
      <c r="Q12" s="104" t="s">
        <v>53</v>
      </c>
      <c r="R12" s="123"/>
      <c r="S12" s="123">
        <v>0</v>
      </c>
      <c r="T12" s="124">
        <f>X12*0.05</f>
        <v>0</v>
      </c>
      <c r="U12" s="123">
        <f>X12-T12</f>
        <v>0</v>
      </c>
      <c r="V12" s="104" t="s">
        <v>53</v>
      </c>
      <c r="W12" s="123"/>
      <c r="X12" s="126">
        <v>0</v>
      </c>
      <c r="Y12" s="123">
        <f>SUM(X12,S12,N12,I12)</f>
        <v>0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12" customFormat="1" ht="12.75">
      <c r="A13" s="117">
        <v>3</v>
      </c>
      <c r="B13" s="24"/>
      <c r="C13" s="103" t="s">
        <v>55</v>
      </c>
      <c r="D13" s="122">
        <v>40</v>
      </c>
      <c r="E13" s="123">
        <v>1</v>
      </c>
      <c r="F13" s="124">
        <v>19</v>
      </c>
      <c r="G13" s="104" t="s">
        <v>53</v>
      </c>
      <c r="H13" s="104"/>
      <c r="I13" s="125">
        <v>20</v>
      </c>
      <c r="J13" s="62">
        <f>N13*0.05</f>
        <v>0.30000000000000004</v>
      </c>
      <c r="K13" s="124">
        <f>N13-J13</f>
        <v>5.700000000000001</v>
      </c>
      <c r="L13" s="104" t="s">
        <v>53</v>
      </c>
      <c r="M13" s="104"/>
      <c r="N13" s="123">
        <v>6.000000000000001</v>
      </c>
      <c r="O13" s="123">
        <f>S13*0.05</f>
        <v>0.30000000000000004</v>
      </c>
      <c r="P13" s="124">
        <f>S13-O13</f>
        <v>5.700000000000001</v>
      </c>
      <c r="Q13" s="104" t="s">
        <v>53</v>
      </c>
      <c r="R13" s="123"/>
      <c r="S13" s="123">
        <v>6.000000000000001</v>
      </c>
      <c r="T13" s="124">
        <f>X13*0.05</f>
        <v>0.4</v>
      </c>
      <c r="U13" s="123">
        <f>X13-T13</f>
        <v>7.6</v>
      </c>
      <c r="V13" s="104" t="s">
        <v>53</v>
      </c>
      <c r="W13" s="123"/>
      <c r="X13" s="126">
        <v>8</v>
      </c>
      <c r="Y13" s="123">
        <f>SUM(X13,S13,N13,I13)</f>
        <v>40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12" customFormat="1" ht="12.75">
      <c r="A14" s="117">
        <v>4</v>
      </c>
      <c r="B14" s="24"/>
      <c r="C14" s="103" t="s">
        <v>56</v>
      </c>
      <c r="D14" s="122">
        <v>25</v>
      </c>
      <c r="E14" s="123">
        <v>0</v>
      </c>
      <c r="F14" s="124">
        <v>7</v>
      </c>
      <c r="G14" s="104" t="s">
        <v>53</v>
      </c>
      <c r="H14" s="104"/>
      <c r="I14" s="125">
        <v>7</v>
      </c>
      <c r="J14" s="62">
        <f>N14*0.05</f>
        <v>0.27</v>
      </c>
      <c r="K14" s="124">
        <f>N14-J14</f>
        <v>5.130000000000001</v>
      </c>
      <c r="L14" s="104" t="s">
        <v>53</v>
      </c>
      <c r="M14" s="104"/>
      <c r="N14" s="123">
        <v>5.4</v>
      </c>
      <c r="O14" s="123">
        <f>S14*0.05</f>
        <v>0.27</v>
      </c>
      <c r="P14" s="124">
        <f>S14-O14</f>
        <v>5.130000000000001</v>
      </c>
      <c r="Q14" s="104" t="s">
        <v>53</v>
      </c>
      <c r="R14" s="123"/>
      <c r="S14" s="123">
        <v>5.4</v>
      </c>
      <c r="T14" s="124">
        <f>X14*0.05</f>
        <v>0.36000000000000004</v>
      </c>
      <c r="U14" s="123">
        <f>X14-T14</f>
        <v>6.84</v>
      </c>
      <c r="V14" s="104" t="s">
        <v>53</v>
      </c>
      <c r="W14" s="123"/>
      <c r="X14" s="126">
        <v>7.2</v>
      </c>
      <c r="Y14" s="123">
        <f>SUM(X14,S14,N14,I14)</f>
        <v>25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12" customFormat="1" ht="12.75">
      <c r="A15" s="117">
        <v>5</v>
      </c>
      <c r="B15" s="24"/>
      <c r="C15" s="103" t="s">
        <v>57</v>
      </c>
      <c r="D15" s="122">
        <v>0</v>
      </c>
      <c r="E15" s="123">
        <v>0</v>
      </c>
      <c r="F15" s="124">
        <v>0</v>
      </c>
      <c r="G15" s="104" t="s">
        <v>53</v>
      </c>
      <c r="H15" s="104"/>
      <c r="I15" s="125">
        <v>0</v>
      </c>
      <c r="J15" s="62">
        <f>N15*0.05</f>
        <v>0</v>
      </c>
      <c r="K15" s="124">
        <f>N15-J15</f>
        <v>0</v>
      </c>
      <c r="L15" s="104" t="s">
        <v>53</v>
      </c>
      <c r="M15" s="104"/>
      <c r="N15" s="123">
        <v>0</v>
      </c>
      <c r="O15" s="123">
        <f>S15*0.05</f>
        <v>0</v>
      </c>
      <c r="P15" s="124">
        <f>S15-O15</f>
        <v>0</v>
      </c>
      <c r="Q15" s="104" t="s">
        <v>53</v>
      </c>
      <c r="R15" s="123"/>
      <c r="S15" s="123">
        <v>0</v>
      </c>
      <c r="T15" s="124">
        <f>X15*0.05</f>
        <v>0</v>
      </c>
      <c r="U15" s="123">
        <f>X15-T15</f>
        <v>0</v>
      </c>
      <c r="V15" s="104" t="s">
        <v>53</v>
      </c>
      <c r="W15" s="123"/>
      <c r="X15" s="126">
        <v>0</v>
      </c>
      <c r="Y15" s="123">
        <f>SUM(X15,S15,N15,I15)</f>
        <v>0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12" customFormat="1" ht="12.75">
      <c r="A16" s="117">
        <v>6</v>
      </c>
      <c r="B16" s="24"/>
      <c r="C16" s="103" t="s">
        <v>58</v>
      </c>
      <c r="D16" s="122">
        <v>0</v>
      </c>
      <c r="E16" s="123">
        <v>0</v>
      </c>
      <c r="F16" s="124">
        <v>0</v>
      </c>
      <c r="G16" s="104" t="s">
        <v>53</v>
      </c>
      <c r="H16" s="104"/>
      <c r="I16" s="125">
        <v>0</v>
      </c>
      <c r="J16" s="62">
        <f>N16*0.05</f>
        <v>0</v>
      </c>
      <c r="K16" s="124">
        <f>N16-J16</f>
        <v>0</v>
      </c>
      <c r="L16" s="104" t="s">
        <v>53</v>
      </c>
      <c r="M16" s="104"/>
      <c r="N16" s="123">
        <v>0</v>
      </c>
      <c r="O16" s="123">
        <f>S16*0.05</f>
        <v>0</v>
      </c>
      <c r="P16" s="124">
        <f>S16-O16</f>
        <v>0</v>
      </c>
      <c r="Q16" s="104" t="s">
        <v>53</v>
      </c>
      <c r="R16" s="123"/>
      <c r="S16" s="123">
        <v>0</v>
      </c>
      <c r="T16" s="124">
        <f>X16*0.05</f>
        <v>0</v>
      </c>
      <c r="U16" s="123">
        <f>X16-T16</f>
        <v>0</v>
      </c>
      <c r="V16" s="104" t="s">
        <v>53</v>
      </c>
      <c r="W16" s="123"/>
      <c r="X16" s="126">
        <v>0</v>
      </c>
      <c r="Y16" s="123">
        <f>SUM(X16,S16,N16,I16)</f>
        <v>0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12" customFormat="1" ht="12.75">
      <c r="A17" s="117">
        <v>7</v>
      </c>
      <c r="B17" s="24"/>
      <c r="C17" s="103" t="s">
        <v>59</v>
      </c>
      <c r="D17" s="122">
        <v>57</v>
      </c>
      <c r="E17" s="123">
        <v>1</v>
      </c>
      <c r="F17" s="124">
        <v>20</v>
      </c>
      <c r="G17" s="104" t="s">
        <v>53</v>
      </c>
      <c r="H17" s="104"/>
      <c r="I17" s="125">
        <v>21</v>
      </c>
      <c r="J17" s="62">
        <f>N17*0.05</f>
        <v>0.54</v>
      </c>
      <c r="K17" s="124">
        <f>N17-J17</f>
        <v>10.260000000000002</v>
      </c>
      <c r="L17" s="104" t="s">
        <v>53</v>
      </c>
      <c r="M17" s="104"/>
      <c r="N17" s="123">
        <v>10.8</v>
      </c>
      <c r="O17" s="123">
        <f>S17*0.05</f>
        <v>0.54</v>
      </c>
      <c r="P17" s="124">
        <f>S17-O17</f>
        <v>10.260000000000002</v>
      </c>
      <c r="Q17" s="104" t="s">
        <v>53</v>
      </c>
      <c r="R17" s="123"/>
      <c r="S17" s="123">
        <v>10.8</v>
      </c>
      <c r="T17" s="124">
        <f>X17*0.05</f>
        <v>0.7200000000000001</v>
      </c>
      <c r="U17" s="123">
        <f>X17-T17</f>
        <v>13.68</v>
      </c>
      <c r="V17" s="104" t="s">
        <v>53</v>
      </c>
      <c r="W17" s="123"/>
      <c r="X17" s="126">
        <v>14.4</v>
      </c>
      <c r="Y17" s="123">
        <f>SUM(X17,S17,N17,I17)</f>
        <v>57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12" customFormat="1" ht="12.75">
      <c r="A18" s="117">
        <v>8</v>
      </c>
      <c r="B18" s="24"/>
      <c r="C18" s="103" t="s">
        <v>60</v>
      </c>
      <c r="D18" s="122">
        <v>0</v>
      </c>
      <c r="E18" s="123">
        <v>0</v>
      </c>
      <c r="F18" s="124">
        <v>0</v>
      </c>
      <c r="G18" s="104" t="s">
        <v>53</v>
      </c>
      <c r="H18" s="104"/>
      <c r="I18" s="125">
        <v>0</v>
      </c>
      <c r="J18" s="62">
        <f>N18*0.05</f>
        <v>0</v>
      </c>
      <c r="K18" s="124">
        <f>N18-J18</f>
        <v>0</v>
      </c>
      <c r="L18" s="104" t="s">
        <v>53</v>
      </c>
      <c r="M18" s="104"/>
      <c r="N18" s="123">
        <v>0</v>
      </c>
      <c r="O18" s="123">
        <f>S18*0.05</f>
        <v>0</v>
      </c>
      <c r="P18" s="124">
        <f>S18-O18</f>
        <v>0</v>
      </c>
      <c r="Q18" s="104" t="s">
        <v>53</v>
      </c>
      <c r="R18" s="123"/>
      <c r="S18" s="123">
        <v>0</v>
      </c>
      <c r="T18" s="124">
        <f>X18*0.05</f>
        <v>0</v>
      </c>
      <c r="U18" s="123">
        <f>X18-T18</f>
        <v>0</v>
      </c>
      <c r="V18" s="104" t="s">
        <v>53</v>
      </c>
      <c r="W18" s="123"/>
      <c r="X18" s="126">
        <v>0</v>
      </c>
      <c r="Y18" s="123">
        <f>SUM(X18,S18,N18,I18)</f>
        <v>0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12" customFormat="1" ht="12.75">
      <c r="A19" s="117">
        <v>9</v>
      </c>
      <c r="B19" s="24"/>
      <c r="C19" s="103" t="s">
        <v>61</v>
      </c>
      <c r="D19" s="122">
        <v>0</v>
      </c>
      <c r="E19" s="123">
        <v>0</v>
      </c>
      <c r="F19" s="124">
        <v>0</v>
      </c>
      <c r="G19" s="104" t="s">
        <v>53</v>
      </c>
      <c r="H19" s="104"/>
      <c r="I19" s="125">
        <v>0</v>
      </c>
      <c r="J19" s="62">
        <f>N19*0.05</f>
        <v>0</v>
      </c>
      <c r="K19" s="124">
        <f>N19-J19</f>
        <v>0</v>
      </c>
      <c r="L19" s="104" t="s">
        <v>53</v>
      </c>
      <c r="M19" s="104"/>
      <c r="N19" s="123">
        <v>0</v>
      </c>
      <c r="O19" s="123">
        <f>S19*0.05</f>
        <v>0</v>
      </c>
      <c r="P19" s="124">
        <f>S19-O19</f>
        <v>0</v>
      </c>
      <c r="Q19" s="104" t="s">
        <v>53</v>
      </c>
      <c r="R19" s="123"/>
      <c r="S19" s="123">
        <v>0</v>
      </c>
      <c r="T19" s="124">
        <f>X19*0.05</f>
        <v>0</v>
      </c>
      <c r="U19" s="123">
        <f>X19-T19</f>
        <v>0</v>
      </c>
      <c r="V19" s="104" t="s">
        <v>53</v>
      </c>
      <c r="W19" s="123"/>
      <c r="X19" s="126">
        <v>0</v>
      </c>
      <c r="Y19" s="123">
        <f>SUM(X19,S19,N19,I19)</f>
        <v>0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12" customFormat="1" ht="12.75">
      <c r="A20" s="117">
        <v>10</v>
      </c>
      <c r="B20" s="24"/>
      <c r="C20" s="103" t="s">
        <v>62</v>
      </c>
      <c r="D20" s="122">
        <v>0</v>
      </c>
      <c r="E20" s="123">
        <v>0</v>
      </c>
      <c r="F20" s="124">
        <v>0</v>
      </c>
      <c r="G20" s="104" t="s">
        <v>53</v>
      </c>
      <c r="H20" s="104"/>
      <c r="I20" s="125">
        <v>0</v>
      </c>
      <c r="J20" s="62">
        <f>N20*0.05</f>
        <v>0</v>
      </c>
      <c r="K20" s="124">
        <f>N20-J20</f>
        <v>0</v>
      </c>
      <c r="L20" s="104" t="s">
        <v>53</v>
      </c>
      <c r="M20" s="104"/>
      <c r="N20" s="123">
        <v>0</v>
      </c>
      <c r="O20" s="123">
        <f>S20*0.05</f>
        <v>0</v>
      </c>
      <c r="P20" s="124">
        <f>S20-O20</f>
        <v>0</v>
      </c>
      <c r="Q20" s="104" t="s">
        <v>53</v>
      </c>
      <c r="R20" s="123"/>
      <c r="S20" s="123">
        <v>0</v>
      </c>
      <c r="T20" s="124">
        <f>X20*0.05</f>
        <v>0</v>
      </c>
      <c r="U20" s="123">
        <f>X20-T20</f>
        <v>0</v>
      </c>
      <c r="V20" s="104" t="s">
        <v>53</v>
      </c>
      <c r="W20" s="123"/>
      <c r="X20" s="126">
        <v>0</v>
      </c>
      <c r="Y20" s="123">
        <f>SUM(X20,S20,N20,I20)</f>
        <v>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12" customFormat="1" ht="15.75" customHeight="1">
      <c r="A21" s="117">
        <v>11</v>
      </c>
      <c r="B21" s="23"/>
      <c r="C21" s="103" t="s">
        <v>63</v>
      </c>
      <c r="D21" s="122">
        <v>0</v>
      </c>
      <c r="E21" s="123">
        <v>0</v>
      </c>
      <c r="F21" s="124">
        <v>0</v>
      </c>
      <c r="G21" s="104" t="s">
        <v>53</v>
      </c>
      <c r="H21" s="104"/>
      <c r="I21" s="125">
        <v>0</v>
      </c>
      <c r="J21" s="62">
        <f>N21*0.05</f>
        <v>0</v>
      </c>
      <c r="K21" s="124">
        <f>N21-J21</f>
        <v>0</v>
      </c>
      <c r="L21" s="104" t="s">
        <v>53</v>
      </c>
      <c r="M21" s="104"/>
      <c r="N21" s="123">
        <v>0</v>
      </c>
      <c r="O21" s="123">
        <f>S21*0.05</f>
        <v>0</v>
      </c>
      <c r="P21" s="124">
        <f>S21-O21</f>
        <v>0</v>
      </c>
      <c r="Q21" s="104" t="s">
        <v>53</v>
      </c>
      <c r="R21" s="123"/>
      <c r="S21" s="123">
        <v>0</v>
      </c>
      <c r="T21" s="124">
        <f>X21*0.05</f>
        <v>0</v>
      </c>
      <c r="U21" s="123">
        <f>X21-T21</f>
        <v>0</v>
      </c>
      <c r="V21" s="104" t="s">
        <v>53</v>
      </c>
      <c r="W21" s="123"/>
      <c r="X21" s="126">
        <v>0</v>
      </c>
      <c r="Y21" s="123">
        <f>SUM(X21,S21,N21,I21)</f>
        <v>0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2.75">
      <c r="A22" s="117">
        <v>12</v>
      </c>
      <c r="B22" s="33"/>
      <c r="C22" s="110" t="s">
        <v>64</v>
      </c>
      <c r="D22" s="47">
        <v>0</v>
      </c>
      <c r="E22" s="62">
        <v>0</v>
      </c>
      <c r="F22" s="63">
        <v>0</v>
      </c>
      <c r="G22" s="64" t="s">
        <v>53</v>
      </c>
      <c r="H22" s="70"/>
      <c r="I22" s="127">
        <v>0</v>
      </c>
      <c r="J22" s="62">
        <f>N22*0.05</f>
        <v>0</v>
      </c>
      <c r="K22" s="124">
        <f>N22-J22</f>
        <v>0</v>
      </c>
      <c r="L22" s="64" t="s">
        <v>53</v>
      </c>
      <c r="M22" s="70"/>
      <c r="N22" s="123">
        <v>0</v>
      </c>
      <c r="O22" s="123">
        <f>S22*0.05</f>
        <v>0</v>
      </c>
      <c r="P22" s="124">
        <f>S22-O22</f>
        <v>0</v>
      </c>
      <c r="Q22" s="64" t="s">
        <v>53</v>
      </c>
      <c r="R22" s="62"/>
      <c r="S22" s="123">
        <v>0</v>
      </c>
      <c r="T22" s="124">
        <f>X22*0.05</f>
        <v>0</v>
      </c>
      <c r="U22" s="123">
        <f>X22-T22</f>
        <v>0</v>
      </c>
      <c r="V22" s="64" t="s">
        <v>53</v>
      </c>
      <c r="W22" s="62"/>
      <c r="X22" s="126">
        <v>0</v>
      </c>
      <c r="Y22" s="123">
        <f>SUM(X22,S22,N22,I22)</f>
        <v>0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2.75">
      <c r="A23" s="117">
        <v>13</v>
      </c>
      <c r="B23" s="33"/>
      <c r="C23" s="110" t="s">
        <v>65</v>
      </c>
      <c r="D23" s="47">
        <v>0</v>
      </c>
      <c r="E23" s="62">
        <v>0</v>
      </c>
      <c r="F23" s="63">
        <v>0</v>
      </c>
      <c r="G23" s="64" t="s">
        <v>53</v>
      </c>
      <c r="H23" s="70"/>
      <c r="I23" s="127">
        <v>0</v>
      </c>
      <c r="J23" s="62">
        <f>N23*0.05</f>
        <v>0</v>
      </c>
      <c r="K23" s="124">
        <f>N23-J23</f>
        <v>0</v>
      </c>
      <c r="L23" s="64" t="s">
        <v>53</v>
      </c>
      <c r="M23" s="70"/>
      <c r="N23" s="123">
        <v>0</v>
      </c>
      <c r="O23" s="123">
        <f>S23*0.05</f>
        <v>0</v>
      </c>
      <c r="P23" s="124">
        <f>S23-O23</f>
        <v>0</v>
      </c>
      <c r="Q23" s="64" t="s">
        <v>53</v>
      </c>
      <c r="R23" s="62"/>
      <c r="S23" s="123">
        <v>0</v>
      </c>
      <c r="T23" s="124">
        <f>X23*0.05</f>
        <v>0</v>
      </c>
      <c r="U23" s="123">
        <f>X23-T23</f>
        <v>0</v>
      </c>
      <c r="V23" s="64" t="s">
        <v>53</v>
      </c>
      <c r="W23" s="62"/>
      <c r="X23" s="126">
        <v>0</v>
      </c>
      <c r="Y23" s="123">
        <f>SUM(X23,S23,N23,I23)</f>
        <v>0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2.75">
      <c r="A24" s="117">
        <v>14</v>
      </c>
      <c r="B24" s="33"/>
      <c r="C24" s="110" t="s">
        <v>66</v>
      </c>
      <c r="D24" s="47">
        <v>0</v>
      </c>
      <c r="E24" s="62">
        <v>0</v>
      </c>
      <c r="F24" s="63">
        <v>0</v>
      </c>
      <c r="G24" s="64" t="s">
        <v>53</v>
      </c>
      <c r="H24" s="70"/>
      <c r="I24" s="127">
        <v>0</v>
      </c>
      <c r="J24" s="62">
        <f>N24*0.05</f>
        <v>0</v>
      </c>
      <c r="K24" s="124">
        <f>N24-J24</f>
        <v>0</v>
      </c>
      <c r="L24" s="64" t="s">
        <v>53</v>
      </c>
      <c r="M24" s="70"/>
      <c r="N24" s="123">
        <v>0</v>
      </c>
      <c r="O24" s="123">
        <f>S24*0.05</f>
        <v>0</v>
      </c>
      <c r="P24" s="124">
        <f>S24-O24</f>
        <v>0</v>
      </c>
      <c r="Q24" s="64" t="s">
        <v>53</v>
      </c>
      <c r="R24" s="62"/>
      <c r="S24" s="123">
        <v>0</v>
      </c>
      <c r="T24" s="124">
        <f>X24*0.05</f>
        <v>0</v>
      </c>
      <c r="U24" s="123">
        <f>X24-T24</f>
        <v>0</v>
      </c>
      <c r="V24" s="64" t="s">
        <v>53</v>
      </c>
      <c r="W24" s="62"/>
      <c r="X24" s="126">
        <v>0</v>
      </c>
      <c r="Y24" s="123">
        <f>SUM(X24,S24,N24,I24)</f>
        <v>0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2.75">
      <c r="A25" s="117">
        <v>15</v>
      </c>
      <c r="B25" s="33"/>
      <c r="C25" s="110" t="s">
        <v>67</v>
      </c>
      <c r="D25" s="47">
        <v>30</v>
      </c>
      <c r="E25" s="62">
        <v>0</v>
      </c>
      <c r="F25" s="63">
        <v>0</v>
      </c>
      <c r="G25" s="64" t="s">
        <v>53</v>
      </c>
      <c r="H25" s="70"/>
      <c r="I25" s="127">
        <v>0</v>
      </c>
      <c r="J25" s="62">
        <f>N25*0.05</f>
        <v>0.4500000000000001</v>
      </c>
      <c r="K25" s="124">
        <f>N25-J25</f>
        <v>8.550000000000002</v>
      </c>
      <c r="L25" s="64" t="s">
        <v>53</v>
      </c>
      <c r="M25" s="70"/>
      <c r="N25" s="123">
        <v>9.000000000000002</v>
      </c>
      <c r="O25" s="123">
        <f>S25*0.05</f>
        <v>0.4500000000000001</v>
      </c>
      <c r="P25" s="124">
        <f>S25-O25</f>
        <v>8.550000000000002</v>
      </c>
      <c r="Q25" s="64" t="s">
        <v>53</v>
      </c>
      <c r="R25" s="62"/>
      <c r="S25" s="123">
        <v>9.000000000000002</v>
      </c>
      <c r="T25" s="124">
        <f>X25*0.05</f>
        <v>0.6000000000000001</v>
      </c>
      <c r="U25" s="123">
        <f>X25-T25</f>
        <v>11.4</v>
      </c>
      <c r="V25" s="64" t="s">
        <v>53</v>
      </c>
      <c r="W25" s="62"/>
      <c r="X25" s="126">
        <v>12</v>
      </c>
      <c r="Y25" s="123">
        <f>SUM(X25,S25,N25,I25)</f>
        <v>30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2.75">
      <c r="A26" s="117">
        <v>16</v>
      </c>
      <c r="B26" s="33"/>
      <c r="C26" s="110" t="s">
        <v>68</v>
      </c>
      <c r="D26" s="47">
        <v>174</v>
      </c>
      <c r="E26" s="62">
        <v>3</v>
      </c>
      <c r="F26" s="63">
        <v>50</v>
      </c>
      <c r="G26" s="64" t="s">
        <v>53</v>
      </c>
      <c r="H26" s="70"/>
      <c r="I26" s="127">
        <v>53</v>
      </c>
      <c r="J26" s="62">
        <f>N26*0.05</f>
        <v>1.8150000000000004</v>
      </c>
      <c r="K26" s="124">
        <f>N26-J26</f>
        <v>34.48500000000001</v>
      </c>
      <c r="L26" s="64" t="s">
        <v>53</v>
      </c>
      <c r="M26" s="70"/>
      <c r="N26" s="123">
        <v>36.300000000000004</v>
      </c>
      <c r="O26" s="123">
        <f>S26*0.05</f>
        <v>1.8150000000000004</v>
      </c>
      <c r="P26" s="124">
        <f>S26-O26</f>
        <v>34.48500000000001</v>
      </c>
      <c r="Q26" s="64" t="s">
        <v>53</v>
      </c>
      <c r="R26" s="62"/>
      <c r="S26" s="123">
        <v>36.300000000000004</v>
      </c>
      <c r="T26" s="124">
        <f>X26*0.05</f>
        <v>2.4200000000000004</v>
      </c>
      <c r="U26" s="123">
        <f>X26-T26</f>
        <v>45.980000000000004</v>
      </c>
      <c r="V26" s="64" t="s">
        <v>53</v>
      </c>
      <c r="W26" s="62"/>
      <c r="X26" s="126">
        <v>48.400000000000006</v>
      </c>
      <c r="Y26" s="123">
        <f>SUM(X26,S26,N26,I26)</f>
        <v>174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2.75">
      <c r="A27" s="117">
        <v>17</v>
      </c>
      <c r="B27" s="33"/>
      <c r="C27" s="110" t="s">
        <v>69</v>
      </c>
      <c r="D27" s="47">
        <v>0</v>
      </c>
      <c r="E27" s="62">
        <v>0</v>
      </c>
      <c r="F27" s="63">
        <v>0</v>
      </c>
      <c r="G27" s="64" t="s">
        <v>53</v>
      </c>
      <c r="H27" s="70"/>
      <c r="I27" s="127">
        <v>0</v>
      </c>
      <c r="J27" s="62">
        <f>N27*0.05</f>
        <v>0</v>
      </c>
      <c r="K27" s="124">
        <f>N27-J27</f>
        <v>0</v>
      </c>
      <c r="L27" s="64" t="s">
        <v>53</v>
      </c>
      <c r="M27" s="70"/>
      <c r="N27" s="123">
        <v>0</v>
      </c>
      <c r="O27" s="123">
        <f>S27*0.05</f>
        <v>0</v>
      </c>
      <c r="P27" s="124">
        <f>S27-O27</f>
        <v>0</v>
      </c>
      <c r="Q27" s="64" t="s">
        <v>53</v>
      </c>
      <c r="R27" s="62"/>
      <c r="S27" s="123">
        <v>0</v>
      </c>
      <c r="T27" s="124">
        <f>X27*0.05</f>
        <v>0</v>
      </c>
      <c r="U27" s="123">
        <f>X27-T27</f>
        <v>0</v>
      </c>
      <c r="V27" s="64" t="s">
        <v>53</v>
      </c>
      <c r="W27" s="62"/>
      <c r="X27" s="126">
        <v>0</v>
      </c>
      <c r="Y27" s="123">
        <f>SUM(X27,S27,N27,I27)</f>
        <v>0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2.75">
      <c r="A28" s="117">
        <v>18</v>
      </c>
      <c r="B28" s="33"/>
      <c r="C28" s="110" t="s">
        <v>70</v>
      </c>
      <c r="D28" s="47">
        <v>10</v>
      </c>
      <c r="E28" s="62">
        <v>0</v>
      </c>
      <c r="F28" s="63">
        <v>0</v>
      </c>
      <c r="G28" s="64" t="s">
        <v>53</v>
      </c>
      <c r="H28" s="70"/>
      <c r="I28" s="127">
        <v>0</v>
      </c>
      <c r="J28" s="62">
        <f>N28*0.05</f>
        <v>0.15000000000000002</v>
      </c>
      <c r="K28" s="124">
        <f>N28-J28</f>
        <v>2.8500000000000005</v>
      </c>
      <c r="L28" s="64" t="s">
        <v>53</v>
      </c>
      <c r="M28" s="70"/>
      <c r="N28" s="123">
        <v>3.0000000000000004</v>
      </c>
      <c r="O28" s="123">
        <f>S28*0.05</f>
        <v>0.15000000000000002</v>
      </c>
      <c r="P28" s="124">
        <f>S28-O28</f>
        <v>2.8500000000000005</v>
      </c>
      <c r="Q28" s="64" t="s">
        <v>53</v>
      </c>
      <c r="R28" s="62"/>
      <c r="S28" s="123">
        <v>3.0000000000000004</v>
      </c>
      <c r="T28" s="124">
        <f>X28*0.05</f>
        <v>0.2</v>
      </c>
      <c r="U28" s="123">
        <f>X28-T28</f>
        <v>3.8</v>
      </c>
      <c r="V28" s="64" t="s">
        <v>53</v>
      </c>
      <c r="W28" s="62"/>
      <c r="X28" s="126">
        <v>4</v>
      </c>
      <c r="Y28" s="123">
        <f>SUM(X28,S28,N28,I28)</f>
        <v>10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2.75">
      <c r="A29" s="117">
        <v>19</v>
      </c>
      <c r="B29" s="33"/>
      <c r="C29" s="110" t="s">
        <v>71</v>
      </c>
      <c r="D29" s="47">
        <v>19</v>
      </c>
      <c r="E29" s="62">
        <v>0</v>
      </c>
      <c r="F29" s="63">
        <v>0</v>
      </c>
      <c r="G29" s="64" t="s">
        <v>53</v>
      </c>
      <c r="H29" s="70"/>
      <c r="I29" s="127">
        <v>0</v>
      </c>
      <c r="J29" s="62">
        <f>N29*0.05</f>
        <v>0.2850000000000001</v>
      </c>
      <c r="K29" s="124">
        <f>N29-J29</f>
        <v>5.415000000000001</v>
      </c>
      <c r="L29" s="64" t="s">
        <v>53</v>
      </c>
      <c r="M29" s="70"/>
      <c r="N29" s="123">
        <v>5.700000000000001</v>
      </c>
      <c r="O29" s="123">
        <f>S29*0.05</f>
        <v>0.2850000000000001</v>
      </c>
      <c r="P29" s="124">
        <f>S29-O29</f>
        <v>5.415000000000001</v>
      </c>
      <c r="Q29" s="64" t="s">
        <v>53</v>
      </c>
      <c r="R29" s="62"/>
      <c r="S29" s="123">
        <v>5.700000000000001</v>
      </c>
      <c r="T29" s="124">
        <f>X29*0.05</f>
        <v>0.38000000000000006</v>
      </c>
      <c r="U29" s="123">
        <f>X29-T29</f>
        <v>7.220000000000001</v>
      </c>
      <c r="V29" s="64" t="s">
        <v>53</v>
      </c>
      <c r="W29" s="62"/>
      <c r="X29" s="126">
        <v>7.6</v>
      </c>
      <c r="Y29" s="123">
        <f>SUM(X29,S29,N29,I29)</f>
        <v>19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2.75">
      <c r="A30" s="117">
        <v>20</v>
      </c>
      <c r="B30" s="33"/>
      <c r="C30" s="110" t="s">
        <v>72</v>
      </c>
      <c r="D30" s="47">
        <v>0</v>
      </c>
      <c r="E30" s="62">
        <v>0</v>
      </c>
      <c r="F30" s="63">
        <v>0</v>
      </c>
      <c r="G30" s="64" t="s">
        <v>53</v>
      </c>
      <c r="H30" s="70"/>
      <c r="I30" s="127">
        <v>0</v>
      </c>
      <c r="J30" s="62">
        <f>N30*0.05</f>
        <v>0</v>
      </c>
      <c r="K30" s="124">
        <f>N30-J30</f>
        <v>0</v>
      </c>
      <c r="L30" s="64" t="s">
        <v>53</v>
      </c>
      <c r="M30" s="70"/>
      <c r="N30" s="123">
        <v>0</v>
      </c>
      <c r="O30" s="123">
        <f>S30*0.05</f>
        <v>0</v>
      </c>
      <c r="P30" s="124">
        <f>S30-O30</f>
        <v>0</v>
      </c>
      <c r="Q30" s="64" t="s">
        <v>53</v>
      </c>
      <c r="R30" s="62"/>
      <c r="S30" s="123">
        <v>0</v>
      </c>
      <c r="T30" s="124">
        <f>X30*0.05</f>
        <v>0</v>
      </c>
      <c r="U30" s="123">
        <f>X30-T30</f>
        <v>0</v>
      </c>
      <c r="V30" s="64" t="s">
        <v>53</v>
      </c>
      <c r="W30" s="62"/>
      <c r="X30" s="126">
        <v>0</v>
      </c>
      <c r="Y30" s="123">
        <f>SUM(X30,S30,N30,I30)</f>
        <v>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2.75">
      <c r="A31" s="117">
        <v>21</v>
      </c>
      <c r="B31" s="33"/>
      <c r="C31" s="110" t="s">
        <v>73</v>
      </c>
      <c r="D31" s="47">
        <v>0</v>
      </c>
      <c r="E31" s="62">
        <v>0</v>
      </c>
      <c r="F31" s="63">
        <v>0</v>
      </c>
      <c r="G31" s="64" t="s">
        <v>53</v>
      </c>
      <c r="H31" s="70"/>
      <c r="I31" s="127">
        <v>0</v>
      </c>
      <c r="J31" s="62">
        <f>N31*0.05</f>
        <v>0</v>
      </c>
      <c r="K31" s="124">
        <f>N31-J31</f>
        <v>0</v>
      </c>
      <c r="L31" s="64" t="s">
        <v>53</v>
      </c>
      <c r="M31" s="70"/>
      <c r="N31" s="123">
        <v>0</v>
      </c>
      <c r="O31" s="123">
        <f>S31*0.05</f>
        <v>0</v>
      </c>
      <c r="P31" s="124">
        <f>S31-O31</f>
        <v>0</v>
      </c>
      <c r="Q31" s="64" t="s">
        <v>53</v>
      </c>
      <c r="R31" s="62"/>
      <c r="S31" s="123">
        <v>0</v>
      </c>
      <c r="T31" s="124">
        <f>X31*0.05</f>
        <v>0</v>
      </c>
      <c r="U31" s="123">
        <f>X31-T31</f>
        <v>0</v>
      </c>
      <c r="V31" s="64" t="s">
        <v>53</v>
      </c>
      <c r="W31" s="62"/>
      <c r="X31" s="126">
        <v>0</v>
      </c>
      <c r="Y31" s="123">
        <f>SUM(X31,S31,N31,I31)</f>
        <v>0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2.75">
      <c r="A32" s="117">
        <v>22</v>
      </c>
      <c r="B32" s="33"/>
      <c r="C32" s="110" t="s">
        <v>74</v>
      </c>
      <c r="D32" s="47">
        <v>26</v>
      </c>
      <c r="E32" s="62">
        <v>0</v>
      </c>
      <c r="F32" s="63">
        <v>8</v>
      </c>
      <c r="G32" s="64" t="s">
        <v>53</v>
      </c>
      <c r="H32" s="70"/>
      <c r="I32" s="127">
        <v>8</v>
      </c>
      <c r="J32" s="62">
        <f>N32*0.05</f>
        <v>0.27</v>
      </c>
      <c r="K32" s="124">
        <f>N32-J32</f>
        <v>5.130000000000001</v>
      </c>
      <c r="L32" s="64" t="s">
        <v>53</v>
      </c>
      <c r="M32" s="70"/>
      <c r="N32" s="123">
        <v>5.4</v>
      </c>
      <c r="O32" s="123">
        <f>S32*0.05</f>
        <v>0.27</v>
      </c>
      <c r="P32" s="124">
        <f>S32-O32</f>
        <v>5.130000000000001</v>
      </c>
      <c r="Q32" s="64" t="s">
        <v>53</v>
      </c>
      <c r="R32" s="62"/>
      <c r="S32" s="123">
        <v>5.4</v>
      </c>
      <c r="T32" s="124">
        <f>X32*0.05</f>
        <v>0.36000000000000004</v>
      </c>
      <c r="U32" s="123">
        <f>X32-T32</f>
        <v>6.84</v>
      </c>
      <c r="V32" s="64" t="s">
        <v>53</v>
      </c>
      <c r="W32" s="62"/>
      <c r="X32" s="126">
        <v>7.2</v>
      </c>
      <c r="Y32" s="123">
        <f>SUM(X32,S32,N32,I32)</f>
        <v>26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2.75">
      <c r="A33" s="117">
        <v>23</v>
      </c>
      <c r="B33" s="33"/>
      <c r="C33" s="110" t="s">
        <v>75</v>
      </c>
      <c r="D33" s="47">
        <v>0</v>
      </c>
      <c r="E33" s="62">
        <v>0</v>
      </c>
      <c r="F33" s="63">
        <v>0</v>
      </c>
      <c r="G33" s="64" t="s">
        <v>53</v>
      </c>
      <c r="H33" s="70"/>
      <c r="I33" s="127">
        <v>0</v>
      </c>
      <c r="J33" s="62">
        <f>N33*0.05</f>
        <v>0</v>
      </c>
      <c r="K33" s="124">
        <f>N33-J33</f>
        <v>0</v>
      </c>
      <c r="L33" s="64" t="s">
        <v>53</v>
      </c>
      <c r="M33" s="70"/>
      <c r="N33" s="123">
        <v>0</v>
      </c>
      <c r="O33" s="123">
        <f>S33*0.05</f>
        <v>0</v>
      </c>
      <c r="P33" s="124">
        <f>S33-O33</f>
        <v>0</v>
      </c>
      <c r="Q33" s="64" t="s">
        <v>53</v>
      </c>
      <c r="R33" s="62"/>
      <c r="S33" s="123">
        <v>0</v>
      </c>
      <c r="T33" s="124">
        <f>X33*0.05</f>
        <v>0</v>
      </c>
      <c r="U33" s="123">
        <f>X33-T33</f>
        <v>0</v>
      </c>
      <c r="V33" s="64" t="s">
        <v>53</v>
      </c>
      <c r="W33" s="62"/>
      <c r="X33" s="126">
        <v>0</v>
      </c>
      <c r="Y33" s="123">
        <f>SUM(X33,S33,N33,I33)</f>
        <v>0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2.75">
      <c r="A34" s="117">
        <v>24</v>
      </c>
      <c r="B34" s="33"/>
      <c r="C34" s="110" t="s">
        <v>76</v>
      </c>
      <c r="D34" s="47">
        <v>10</v>
      </c>
      <c r="E34" s="62">
        <v>0</v>
      </c>
      <c r="F34" s="63">
        <v>0</v>
      </c>
      <c r="G34" s="64" t="s">
        <v>53</v>
      </c>
      <c r="H34" s="70"/>
      <c r="I34" s="127">
        <v>0</v>
      </c>
      <c r="J34" s="62">
        <f>N34*0.05</f>
        <v>0.15000000000000002</v>
      </c>
      <c r="K34" s="124">
        <f>N34-J34</f>
        <v>2.8500000000000005</v>
      </c>
      <c r="L34" s="64" t="s">
        <v>53</v>
      </c>
      <c r="M34" s="70"/>
      <c r="N34" s="123">
        <v>3.0000000000000004</v>
      </c>
      <c r="O34" s="123">
        <f>S34*0.05</f>
        <v>0.15000000000000002</v>
      </c>
      <c r="P34" s="124">
        <f>S34-O34</f>
        <v>2.8500000000000005</v>
      </c>
      <c r="Q34" s="64" t="s">
        <v>53</v>
      </c>
      <c r="R34" s="62"/>
      <c r="S34" s="123">
        <v>3.0000000000000004</v>
      </c>
      <c r="T34" s="124">
        <f>X34*0.05</f>
        <v>0.2</v>
      </c>
      <c r="U34" s="123">
        <f>X34-T34</f>
        <v>3.8</v>
      </c>
      <c r="V34" s="64" t="s">
        <v>53</v>
      </c>
      <c r="W34" s="62"/>
      <c r="X34" s="126">
        <v>4</v>
      </c>
      <c r="Y34" s="123">
        <f>SUM(X34,S34,N34,I34)</f>
        <v>10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2.75">
      <c r="A35" s="117">
        <v>25</v>
      </c>
      <c r="B35" s="33"/>
      <c r="C35" s="110" t="s">
        <v>77</v>
      </c>
      <c r="D35" s="47">
        <v>0</v>
      </c>
      <c r="E35" s="62">
        <v>0</v>
      </c>
      <c r="F35" s="63">
        <v>0</v>
      </c>
      <c r="G35" s="64" t="s">
        <v>53</v>
      </c>
      <c r="H35" s="70"/>
      <c r="I35" s="127">
        <v>0</v>
      </c>
      <c r="J35" s="62">
        <f>N35*0.05</f>
        <v>0</v>
      </c>
      <c r="K35" s="124">
        <f>N35-J35</f>
        <v>0</v>
      </c>
      <c r="L35" s="64" t="s">
        <v>53</v>
      </c>
      <c r="M35" s="70"/>
      <c r="N35" s="123">
        <v>0</v>
      </c>
      <c r="O35" s="123">
        <f>S35*0.05</f>
        <v>0</v>
      </c>
      <c r="P35" s="124">
        <f>S35-O35</f>
        <v>0</v>
      </c>
      <c r="Q35" s="64" t="s">
        <v>53</v>
      </c>
      <c r="R35" s="62"/>
      <c r="S35" s="123">
        <v>0</v>
      </c>
      <c r="T35" s="124">
        <f>X35*0.05</f>
        <v>0</v>
      </c>
      <c r="U35" s="123">
        <f>X35-T35</f>
        <v>0</v>
      </c>
      <c r="V35" s="64" t="s">
        <v>53</v>
      </c>
      <c r="W35" s="62"/>
      <c r="X35" s="126">
        <v>0</v>
      </c>
      <c r="Y35" s="123">
        <f>SUM(X35,S35,N35,I35)</f>
        <v>0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2.75">
      <c r="A36" s="117">
        <v>26</v>
      </c>
      <c r="B36" s="33"/>
      <c r="C36" s="110" t="s">
        <v>78</v>
      </c>
      <c r="D36" s="47">
        <v>0</v>
      </c>
      <c r="E36" s="62">
        <v>0</v>
      </c>
      <c r="F36" s="63">
        <v>0</v>
      </c>
      <c r="G36" s="64" t="s">
        <v>53</v>
      </c>
      <c r="H36" s="70"/>
      <c r="I36" s="127">
        <v>0</v>
      </c>
      <c r="J36" s="62">
        <f>N36*0.05</f>
        <v>0</v>
      </c>
      <c r="K36" s="124">
        <f>N36-J36</f>
        <v>0</v>
      </c>
      <c r="L36" s="64" t="s">
        <v>53</v>
      </c>
      <c r="M36" s="70"/>
      <c r="N36" s="123">
        <v>0</v>
      </c>
      <c r="O36" s="123">
        <f>S36*0.05</f>
        <v>0</v>
      </c>
      <c r="P36" s="124">
        <f>S36-O36</f>
        <v>0</v>
      </c>
      <c r="Q36" s="64" t="s">
        <v>53</v>
      </c>
      <c r="R36" s="62"/>
      <c r="S36" s="123">
        <v>0</v>
      </c>
      <c r="T36" s="124">
        <f>X36*0.05</f>
        <v>0</v>
      </c>
      <c r="U36" s="123">
        <f>X36-T36</f>
        <v>0</v>
      </c>
      <c r="V36" s="64" t="s">
        <v>53</v>
      </c>
      <c r="W36" s="62"/>
      <c r="X36" s="126">
        <v>0</v>
      </c>
      <c r="Y36" s="123">
        <f>SUM(X36,S36,N36,I36)</f>
        <v>0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2.75">
      <c r="A37" s="117">
        <v>27</v>
      </c>
      <c r="B37" s="33"/>
      <c r="C37" s="110" t="s">
        <v>79</v>
      </c>
      <c r="D37" s="47">
        <v>0</v>
      </c>
      <c r="E37" s="62">
        <v>0</v>
      </c>
      <c r="F37" s="63">
        <v>0</v>
      </c>
      <c r="G37" s="64" t="s">
        <v>53</v>
      </c>
      <c r="H37" s="70"/>
      <c r="I37" s="127">
        <v>0</v>
      </c>
      <c r="J37" s="62">
        <f>N37*0.05</f>
        <v>0</v>
      </c>
      <c r="K37" s="124">
        <f>N37-J37</f>
        <v>0</v>
      </c>
      <c r="L37" s="64" t="s">
        <v>53</v>
      </c>
      <c r="M37" s="70"/>
      <c r="N37" s="123">
        <v>0</v>
      </c>
      <c r="O37" s="123">
        <f>S37*0.05</f>
        <v>0</v>
      </c>
      <c r="P37" s="124">
        <f>S37-O37</f>
        <v>0</v>
      </c>
      <c r="Q37" s="64" t="s">
        <v>53</v>
      </c>
      <c r="R37" s="62"/>
      <c r="S37" s="123">
        <v>0</v>
      </c>
      <c r="T37" s="124">
        <f>X37*0.05</f>
        <v>0</v>
      </c>
      <c r="U37" s="123">
        <f>X37-T37</f>
        <v>0</v>
      </c>
      <c r="V37" s="64" t="s">
        <v>53</v>
      </c>
      <c r="W37" s="62"/>
      <c r="X37" s="126">
        <v>0</v>
      </c>
      <c r="Y37" s="123">
        <f>SUM(X37,S37,N37,I37)</f>
        <v>0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2.75">
      <c r="A38" s="117">
        <v>28</v>
      </c>
      <c r="B38" s="33"/>
      <c r="C38" s="110" t="s">
        <v>80</v>
      </c>
      <c r="D38" s="47">
        <v>0</v>
      </c>
      <c r="E38" s="62">
        <v>0</v>
      </c>
      <c r="F38" s="63">
        <v>0</v>
      </c>
      <c r="G38" s="64" t="s">
        <v>53</v>
      </c>
      <c r="H38" s="70"/>
      <c r="I38" s="127">
        <v>0</v>
      </c>
      <c r="J38" s="62">
        <f>N38*0.05</f>
        <v>0</v>
      </c>
      <c r="K38" s="124">
        <f>N38-J38</f>
        <v>0</v>
      </c>
      <c r="L38" s="64" t="s">
        <v>53</v>
      </c>
      <c r="M38" s="70"/>
      <c r="N38" s="123">
        <v>0</v>
      </c>
      <c r="O38" s="123">
        <f>S38*0.05</f>
        <v>0</v>
      </c>
      <c r="P38" s="124">
        <f>S38-O38</f>
        <v>0</v>
      </c>
      <c r="Q38" s="64" t="s">
        <v>53</v>
      </c>
      <c r="R38" s="62"/>
      <c r="S38" s="123">
        <v>0</v>
      </c>
      <c r="T38" s="124">
        <f>X38*0.05</f>
        <v>0</v>
      </c>
      <c r="U38" s="123">
        <f>X38-T38</f>
        <v>0</v>
      </c>
      <c r="V38" s="64" t="s">
        <v>53</v>
      </c>
      <c r="W38" s="62"/>
      <c r="X38" s="126">
        <v>0</v>
      </c>
      <c r="Y38" s="123">
        <f>SUM(X38,S38,N38,I38)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>
      <c r="A39" s="117">
        <v>29</v>
      </c>
      <c r="B39" s="33"/>
      <c r="C39" s="110" t="s">
        <v>81</v>
      </c>
      <c r="D39" s="47">
        <v>0</v>
      </c>
      <c r="E39" s="62">
        <v>0</v>
      </c>
      <c r="F39" s="63">
        <v>0</v>
      </c>
      <c r="G39" s="64" t="s">
        <v>53</v>
      </c>
      <c r="H39" s="70"/>
      <c r="I39" s="127">
        <v>0</v>
      </c>
      <c r="J39" s="62">
        <f>N39*0.05</f>
        <v>0</v>
      </c>
      <c r="K39" s="124">
        <f>N39-J39</f>
        <v>0</v>
      </c>
      <c r="L39" s="64" t="s">
        <v>53</v>
      </c>
      <c r="M39" s="70"/>
      <c r="N39" s="123">
        <v>0</v>
      </c>
      <c r="O39" s="123">
        <f>S39*0.05</f>
        <v>0</v>
      </c>
      <c r="P39" s="124">
        <f>S39-O39</f>
        <v>0</v>
      </c>
      <c r="Q39" s="64" t="s">
        <v>53</v>
      </c>
      <c r="R39" s="62"/>
      <c r="S39" s="123">
        <v>0</v>
      </c>
      <c r="T39" s="124">
        <f>X39*0.05</f>
        <v>0</v>
      </c>
      <c r="U39" s="123">
        <f>X39-T39</f>
        <v>0</v>
      </c>
      <c r="V39" s="64" t="s">
        <v>53</v>
      </c>
      <c r="W39" s="62"/>
      <c r="X39" s="126">
        <v>0</v>
      </c>
      <c r="Y39" s="123">
        <f>SUM(X39,S39,N39,I39)</f>
        <v>0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>
      <c r="A40" s="117">
        <v>30</v>
      </c>
      <c r="B40" s="33"/>
      <c r="C40" s="110" t="s">
        <v>82</v>
      </c>
      <c r="D40" s="47">
        <v>0</v>
      </c>
      <c r="E40" s="62">
        <v>0</v>
      </c>
      <c r="F40" s="63">
        <v>0</v>
      </c>
      <c r="G40" s="64" t="s">
        <v>53</v>
      </c>
      <c r="H40" s="70"/>
      <c r="I40" s="127">
        <v>0</v>
      </c>
      <c r="J40" s="62">
        <f>N40*0.05</f>
        <v>0</v>
      </c>
      <c r="K40" s="124">
        <f>N40-J40</f>
        <v>0</v>
      </c>
      <c r="L40" s="64" t="s">
        <v>53</v>
      </c>
      <c r="M40" s="70"/>
      <c r="N40" s="123">
        <v>0</v>
      </c>
      <c r="O40" s="123">
        <f>S40*0.05</f>
        <v>0</v>
      </c>
      <c r="P40" s="124">
        <f>S40-O40</f>
        <v>0</v>
      </c>
      <c r="Q40" s="64" t="s">
        <v>53</v>
      </c>
      <c r="R40" s="62"/>
      <c r="S40" s="123">
        <v>0</v>
      </c>
      <c r="T40" s="124">
        <f>X40*0.05</f>
        <v>0</v>
      </c>
      <c r="U40" s="123">
        <f>X40-T40</f>
        <v>0</v>
      </c>
      <c r="V40" s="64" t="s">
        <v>53</v>
      </c>
      <c r="W40" s="62"/>
      <c r="X40" s="126">
        <v>0</v>
      </c>
      <c r="Y40" s="123">
        <f>SUM(X40,S40,N40,I40)</f>
        <v>0</v>
      </c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2.75">
      <c r="A41" s="117">
        <v>31</v>
      </c>
      <c r="B41" s="33"/>
      <c r="C41" s="110" t="s">
        <v>83</v>
      </c>
      <c r="D41" s="47">
        <v>0</v>
      </c>
      <c r="E41" s="62">
        <v>0</v>
      </c>
      <c r="F41" s="63">
        <v>0</v>
      </c>
      <c r="G41" s="64" t="s">
        <v>53</v>
      </c>
      <c r="H41" s="70"/>
      <c r="I41" s="127">
        <v>0</v>
      </c>
      <c r="J41" s="62">
        <f>N41*0.05</f>
        <v>0</v>
      </c>
      <c r="K41" s="124">
        <f>N41-J41</f>
        <v>0</v>
      </c>
      <c r="L41" s="64" t="s">
        <v>53</v>
      </c>
      <c r="M41" s="70"/>
      <c r="N41" s="123">
        <v>0</v>
      </c>
      <c r="O41" s="123">
        <f>S41*0.05</f>
        <v>0</v>
      </c>
      <c r="P41" s="124">
        <f>S41-O41</f>
        <v>0</v>
      </c>
      <c r="Q41" s="64" t="s">
        <v>53</v>
      </c>
      <c r="R41" s="62"/>
      <c r="S41" s="123">
        <v>0</v>
      </c>
      <c r="T41" s="124">
        <f>X41*0.05</f>
        <v>0</v>
      </c>
      <c r="U41" s="123">
        <f>X41-T41</f>
        <v>0</v>
      </c>
      <c r="V41" s="64" t="s">
        <v>53</v>
      </c>
      <c r="W41" s="62"/>
      <c r="X41" s="126">
        <v>0</v>
      </c>
      <c r="Y41" s="123">
        <f>SUM(X41,S41,N41,I41)</f>
        <v>0</v>
      </c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117">
        <v>32</v>
      </c>
      <c r="B42" s="33"/>
      <c r="C42" s="110" t="s">
        <v>84</v>
      </c>
      <c r="D42" s="47">
        <v>0</v>
      </c>
      <c r="E42" s="62">
        <v>0</v>
      </c>
      <c r="F42" s="63">
        <v>0</v>
      </c>
      <c r="G42" s="64" t="s">
        <v>53</v>
      </c>
      <c r="H42" s="70"/>
      <c r="I42" s="127">
        <v>0</v>
      </c>
      <c r="J42" s="62">
        <f>N42*0.05</f>
        <v>0</v>
      </c>
      <c r="K42" s="124">
        <f>N42-J42</f>
        <v>0</v>
      </c>
      <c r="L42" s="64" t="s">
        <v>53</v>
      </c>
      <c r="M42" s="70"/>
      <c r="N42" s="123">
        <v>0</v>
      </c>
      <c r="O42" s="123">
        <f>S42*0.05</f>
        <v>0</v>
      </c>
      <c r="P42" s="124">
        <f>S42-O42</f>
        <v>0</v>
      </c>
      <c r="Q42" s="64" t="s">
        <v>53</v>
      </c>
      <c r="R42" s="62"/>
      <c r="S42" s="123">
        <v>0</v>
      </c>
      <c r="T42" s="124">
        <f>X42*0.05</f>
        <v>0</v>
      </c>
      <c r="U42" s="123">
        <f>X42-T42</f>
        <v>0</v>
      </c>
      <c r="V42" s="64" t="s">
        <v>53</v>
      </c>
      <c r="W42" s="62"/>
      <c r="X42" s="126">
        <v>0</v>
      </c>
      <c r="Y42" s="123">
        <f>SUM(X42,S42,N42,I42)</f>
        <v>0</v>
      </c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ht="12.75">
      <c r="A43" s="117">
        <v>33</v>
      </c>
      <c r="B43" s="33"/>
      <c r="C43" s="110" t="s">
        <v>85</v>
      </c>
      <c r="D43" s="47">
        <v>0</v>
      </c>
      <c r="E43" s="62">
        <v>0</v>
      </c>
      <c r="F43" s="63">
        <v>0</v>
      </c>
      <c r="G43" s="64" t="s">
        <v>53</v>
      </c>
      <c r="H43" s="70"/>
      <c r="I43" s="127">
        <v>0</v>
      </c>
      <c r="J43" s="62">
        <f>N43*0.05</f>
        <v>0</v>
      </c>
      <c r="K43" s="124">
        <f>N43-J43</f>
        <v>0</v>
      </c>
      <c r="L43" s="64" t="s">
        <v>53</v>
      </c>
      <c r="M43" s="70"/>
      <c r="N43" s="123">
        <v>0</v>
      </c>
      <c r="O43" s="123">
        <f>S43*0.05</f>
        <v>0</v>
      </c>
      <c r="P43" s="124">
        <f>S43-O43</f>
        <v>0</v>
      </c>
      <c r="Q43" s="64" t="s">
        <v>53</v>
      </c>
      <c r="R43" s="62"/>
      <c r="S43" s="123">
        <v>0</v>
      </c>
      <c r="T43" s="124">
        <f>X43*0.05</f>
        <v>0</v>
      </c>
      <c r="U43" s="123">
        <f>X43-T43</f>
        <v>0</v>
      </c>
      <c r="V43" s="64" t="s">
        <v>53</v>
      </c>
      <c r="W43" s="62"/>
      <c r="X43" s="126">
        <v>0</v>
      </c>
      <c r="Y43" s="123">
        <f>SUM(X43,S43,N43,I43)</f>
        <v>0</v>
      </c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2.75">
      <c r="A44" s="117">
        <v>34</v>
      </c>
      <c r="B44" s="33"/>
      <c r="C44" s="110" t="s">
        <v>86</v>
      </c>
      <c r="D44" s="47">
        <v>0</v>
      </c>
      <c r="E44" s="62">
        <v>0</v>
      </c>
      <c r="F44" s="63">
        <v>0</v>
      </c>
      <c r="G44" s="64" t="s">
        <v>53</v>
      </c>
      <c r="H44" s="70"/>
      <c r="I44" s="127">
        <v>0</v>
      </c>
      <c r="J44" s="62">
        <f>N44*0.05</f>
        <v>0</v>
      </c>
      <c r="K44" s="124">
        <f>N44-J44</f>
        <v>0</v>
      </c>
      <c r="L44" s="64" t="s">
        <v>53</v>
      </c>
      <c r="M44" s="70"/>
      <c r="N44" s="123">
        <v>0</v>
      </c>
      <c r="O44" s="123">
        <f>S44*0.05</f>
        <v>0</v>
      </c>
      <c r="P44" s="124">
        <f>S44-O44</f>
        <v>0</v>
      </c>
      <c r="Q44" s="64" t="s">
        <v>53</v>
      </c>
      <c r="R44" s="62"/>
      <c r="S44" s="123">
        <v>0</v>
      </c>
      <c r="T44" s="124">
        <f>X44*0.05</f>
        <v>0</v>
      </c>
      <c r="U44" s="123">
        <f>X44-T44</f>
        <v>0</v>
      </c>
      <c r="V44" s="64" t="s">
        <v>53</v>
      </c>
      <c r="W44" s="62"/>
      <c r="X44" s="126">
        <v>0</v>
      </c>
      <c r="Y44" s="123">
        <f>SUM(X44,S44,N44,I44)</f>
        <v>0</v>
      </c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2.75">
      <c r="A45" s="117">
        <v>35</v>
      </c>
      <c r="B45" s="33"/>
      <c r="C45" s="61" t="s">
        <v>87</v>
      </c>
      <c r="D45" s="47"/>
      <c r="E45" s="62"/>
      <c r="F45" s="63"/>
      <c r="G45" s="64"/>
      <c r="H45" s="70"/>
      <c r="I45" s="127"/>
      <c r="J45" s="62">
        <f>N45*0.05</f>
        <v>0</v>
      </c>
      <c r="K45" s="124">
        <f>N45-J45</f>
        <v>0</v>
      </c>
      <c r="L45" s="64"/>
      <c r="M45" s="70"/>
      <c r="N45" s="123">
        <v>0</v>
      </c>
      <c r="O45" s="123">
        <f>S45*0.05</f>
        <v>0</v>
      </c>
      <c r="P45" s="124">
        <f>S45-O45</f>
        <v>0</v>
      </c>
      <c r="Q45" s="64"/>
      <c r="R45" s="62"/>
      <c r="S45" s="123">
        <v>0</v>
      </c>
      <c r="T45" s="124">
        <f>X45*0.05</f>
        <v>0</v>
      </c>
      <c r="U45" s="123">
        <f>X45-T45</f>
        <v>0</v>
      </c>
      <c r="V45" s="64"/>
      <c r="W45" s="62"/>
      <c r="X45" s="126">
        <v>0</v>
      </c>
      <c r="Y45" s="123">
        <f>SUM(X45,S45,N45,I45)</f>
        <v>0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2.75">
      <c r="A46" s="117">
        <v>36</v>
      </c>
      <c r="B46" s="33"/>
      <c r="C46" s="110" t="s">
        <v>88</v>
      </c>
      <c r="D46" s="47">
        <v>0</v>
      </c>
      <c r="E46" s="62">
        <v>0</v>
      </c>
      <c r="F46" s="63">
        <v>0</v>
      </c>
      <c r="G46" s="64" t="s">
        <v>53</v>
      </c>
      <c r="H46" s="33"/>
      <c r="I46" s="127">
        <v>0</v>
      </c>
      <c r="J46" s="62">
        <f>N46*0.05</f>
        <v>0</v>
      </c>
      <c r="K46" s="124">
        <f>N46-J46</f>
        <v>0</v>
      </c>
      <c r="L46" s="64" t="s">
        <v>53</v>
      </c>
      <c r="M46" s="33"/>
      <c r="N46" s="123">
        <v>0</v>
      </c>
      <c r="O46" s="123">
        <f>S46*0.05</f>
        <v>0</v>
      </c>
      <c r="P46" s="124">
        <f>S46-O46</f>
        <v>0</v>
      </c>
      <c r="Q46" s="64" t="s">
        <v>53</v>
      </c>
      <c r="R46" s="62"/>
      <c r="S46" s="123">
        <v>0</v>
      </c>
      <c r="T46" s="124">
        <f>X46*0.05</f>
        <v>0</v>
      </c>
      <c r="U46" s="123">
        <f>X46-T46</f>
        <v>0</v>
      </c>
      <c r="V46" s="64" t="s">
        <v>53</v>
      </c>
      <c r="W46" s="62"/>
      <c r="X46" s="126">
        <v>0</v>
      </c>
      <c r="Y46" s="123">
        <f>SUM(X46,S46,N46,I46)</f>
        <v>0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2.75">
      <c r="A47" s="117">
        <v>37</v>
      </c>
      <c r="B47" s="33"/>
      <c r="C47" s="110" t="s">
        <v>89</v>
      </c>
      <c r="D47" s="47">
        <v>284</v>
      </c>
      <c r="E47" s="62">
        <v>4</v>
      </c>
      <c r="F47" s="63"/>
      <c r="G47" s="64" t="s">
        <v>53</v>
      </c>
      <c r="H47" s="33">
        <v>74</v>
      </c>
      <c r="I47" s="127">
        <v>78</v>
      </c>
      <c r="J47" s="62">
        <f>N47*0.05</f>
        <v>3.0900000000000007</v>
      </c>
      <c r="K47" s="124">
        <f>N47-J47</f>
        <v>58.71000000000001</v>
      </c>
      <c r="L47" s="64" t="s">
        <v>53</v>
      </c>
      <c r="M47" s="33"/>
      <c r="N47" s="123">
        <v>61.80000000000001</v>
      </c>
      <c r="O47" s="123">
        <f>S47*0.05</f>
        <v>3.0900000000000007</v>
      </c>
      <c r="P47" s="124">
        <f>S47-O47</f>
        <v>58.71000000000001</v>
      </c>
      <c r="Q47" s="64" t="s">
        <v>53</v>
      </c>
      <c r="R47" s="62"/>
      <c r="S47" s="123">
        <v>61.80000000000001</v>
      </c>
      <c r="T47" s="124">
        <f>X47*0.05</f>
        <v>4.12</v>
      </c>
      <c r="U47" s="123">
        <f>X47-T47</f>
        <v>78.28</v>
      </c>
      <c r="V47" s="64" t="s">
        <v>53</v>
      </c>
      <c r="W47" s="62"/>
      <c r="X47" s="126">
        <v>82.4</v>
      </c>
      <c r="Y47" s="123">
        <f>SUM(X47,S47,N47,I47)</f>
        <v>284</v>
      </c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2.75">
      <c r="A48" s="117">
        <v>38</v>
      </c>
      <c r="B48" s="33"/>
      <c r="C48" s="110" t="s">
        <v>90</v>
      </c>
      <c r="D48" s="47">
        <v>0</v>
      </c>
      <c r="E48" s="62">
        <v>0</v>
      </c>
      <c r="F48" s="63">
        <v>0</v>
      </c>
      <c r="G48" s="64" t="s">
        <v>53</v>
      </c>
      <c r="H48" s="33"/>
      <c r="I48" s="127">
        <v>0</v>
      </c>
      <c r="J48" s="62">
        <f>N48*0.05</f>
        <v>0</v>
      </c>
      <c r="K48" s="124">
        <f>N48-J48</f>
        <v>0</v>
      </c>
      <c r="L48" s="64" t="s">
        <v>53</v>
      </c>
      <c r="M48" s="33"/>
      <c r="N48" s="123">
        <v>0</v>
      </c>
      <c r="O48" s="123">
        <f>S48*0.05</f>
        <v>0</v>
      </c>
      <c r="P48" s="124">
        <f>S48-O48</f>
        <v>0</v>
      </c>
      <c r="Q48" s="64" t="s">
        <v>53</v>
      </c>
      <c r="R48" s="62"/>
      <c r="S48" s="123">
        <v>0</v>
      </c>
      <c r="T48" s="124">
        <f>X48*0.05</f>
        <v>0</v>
      </c>
      <c r="U48" s="123">
        <f>X48-T48</f>
        <v>0</v>
      </c>
      <c r="V48" s="64" t="s">
        <v>53</v>
      </c>
      <c r="W48" s="62"/>
      <c r="X48" s="126">
        <v>0</v>
      </c>
      <c r="Y48" s="123">
        <f>SUM(X48,S48,N48,I48)</f>
        <v>0</v>
      </c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25" ht="12.75">
      <c r="A49" s="33"/>
      <c r="B49" s="33"/>
      <c r="C49" s="33" t="s">
        <v>34</v>
      </c>
      <c r="D49" s="33">
        <f>SUM(D11:D48)</f>
        <v>702</v>
      </c>
      <c r="E49" s="33">
        <f>SUM(E11:E48)</f>
        <v>9</v>
      </c>
      <c r="F49" s="33">
        <f>SUM(F11:F48)</f>
        <v>112</v>
      </c>
      <c r="G49" s="33">
        <f>SUM(G11:G48)</f>
        <v>0</v>
      </c>
      <c r="H49" s="33">
        <f>SUM(H11:H48)</f>
        <v>74</v>
      </c>
      <c r="I49" s="71">
        <f>SUM(I11:I48)</f>
        <v>195</v>
      </c>
      <c r="J49" s="71">
        <f>SUM(J11:J48)</f>
        <v>7.605000000000002</v>
      </c>
      <c r="K49" s="71">
        <f>SUM(K11:K48)</f>
        <v>144.495</v>
      </c>
      <c r="L49" s="71">
        <f>SUM(L11:L48)</f>
        <v>0</v>
      </c>
      <c r="M49" s="71">
        <f>SUM(M11:M48)</f>
        <v>0</v>
      </c>
      <c r="N49" s="71">
        <f>SUM(N11:N48)</f>
        <v>152.10000000000002</v>
      </c>
      <c r="O49" s="71">
        <f>SUM(O11:O48)</f>
        <v>7.605000000000002</v>
      </c>
      <c r="P49" s="71">
        <f>SUM(P11:P48)</f>
        <v>144.495</v>
      </c>
      <c r="Q49" s="71">
        <f>SUM(Q11:Q48)</f>
        <v>0</v>
      </c>
      <c r="R49" s="71">
        <f>SUM(R11:R48)</f>
        <v>0</v>
      </c>
      <c r="S49" s="71">
        <f>SUM(S11:S48)</f>
        <v>152.10000000000002</v>
      </c>
      <c r="T49" s="71">
        <f>SUM(T11:T48)</f>
        <v>10.140000000000002</v>
      </c>
      <c r="U49" s="71">
        <f>SUM(U11:U48)</f>
        <v>192.66</v>
      </c>
      <c r="V49" s="33">
        <f>SUM(V11:V48)</f>
        <v>0</v>
      </c>
      <c r="W49" s="33">
        <f>SUM(W11:W48)</f>
        <v>0</v>
      </c>
      <c r="X49" s="71">
        <f>SUM(X11:X48)</f>
        <v>202.79999999999998</v>
      </c>
      <c r="Y49" s="123">
        <f>SUM(X49,S49,N49,I49)</f>
        <v>702</v>
      </c>
    </row>
  </sheetData>
  <sheetProtection selectLockedCells="1" selectUnlockedCells="1"/>
  <mergeCells count="19">
    <mergeCell ref="A1:Y1"/>
    <mergeCell ref="A2:Y2"/>
    <mergeCell ref="A3:Y3"/>
    <mergeCell ref="A4:Y4"/>
    <mergeCell ref="A5:I5"/>
    <mergeCell ref="J5:Y5"/>
    <mergeCell ref="A6:Y6"/>
    <mergeCell ref="A7:A10"/>
    <mergeCell ref="B7:B10"/>
    <mergeCell ref="C7:C10"/>
    <mergeCell ref="D7:D10"/>
    <mergeCell ref="E7:Y7"/>
    <mergeCell ref="E8:I9"/>
    <mergeCell ref="J8:N9"/>
    <mergeCell ref="O8:S9"/>
    <mergeCell ref="T8:X9"/>
    <mergeCell ref="Y8:Y9"/>
    <mergeCell ref="AA8:AC8"/>
    <mergeCell ref="AD8:AG8"/>
  </mergeCells>
  <printOptions gridLines="1"/>
  <pageMargins left="0.39375" right="0.19652777777777777" top="0.7479166666666667" bottom="0.7479166666666667" header="0.5118055555555556" footer="0.5118055555555556"/>
  <pageSetup horizontalDpi="300" verticalDpi="3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2013-09-12T11:47:24Z</cp:lastPrinted>
  <dcterms:created xsi:type="dcterms:W3CDTF">2012-06-11T10:53:06Z</dcterms:created>
  <dcterms:modified xsi:type="dcterms:W3CDTF">2013-09-12T11:50:29Z</dcterms:modified>
  <cp:category/>
  <cp:version/>
  <cp:contentType/>
  <cp:contentStatus/>
  <cp:revision>107</cp:revision>
</cp:coreProperties>
</file>