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xampp\htdocs\slbc_chhattisgarh\download\acp_achievemen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5" i="1" l="1"/>
  <c r="J65" i="1"/>
  <c r="I65" i="1"/>
  <c r="G65" i="1"/>
  <c r="H65" i="1" s="1"/>
  <c r="F65" i="1"/>
  <c r="D65" i="1"/>
  <c r="C65" i="1"/>
  <c r="E65" i="1" s="1"/>
  <c r="M64" i="1"/>
  <c r="L64" i="1"/>
  <c r="N64" i="1" s="1"/>
  <c r="K64" i="1"/>
  <c r="H64" i="1"/>
  <c r="E64" i="1"/>
  <c r="M63" i="1"/>
  <c r="N63" i="1" s="1"/>
  <c r="L63" i="1"/>
  <c r="K63" i="1"/>
  <c r="H63" i="1"/>
  <c r="E63" i="1"/>
  <c r="M62" i="1"/>
  <c r="L62" i="1"/>
  <c r="N62" i="1" s="1"/>
  <c r="K62" i="1"/>
  <c r="H62" i="1"/>
  <c r="E62" i="1"/>
  <c r="M61" i="1"/>
  <c r="N61" i="1" s="1"/>
  <c r="L61" i="1"/>
  <c r="K61" i="1"/>
  <c r="H61" i="1"/>
  <c r="E61" i="1"/>
  <c r="M60" i="1"/>
  <c r="L60" i="1"/>
  <c r="N60" i="1" s="1"/>
  <c r="K60" i="1"/>
  <c r="H60" i="1"/>
  <c r="E60" i="1"/>
  <c r="M59" i="1"/>
  <c r="N59" i="1" s="1"/>
  <c r="L59" i="1"/>
  <c r="K59" i="1"/>
  <c r="H59" i="1"/>
  <c r="E59" i="1"/>
  <c r="M58" i="1"/>
  <c r="L58" i="1"/>
  <c r="N58" i="1" s="1"/>
  <c r="K58" i="1"/>
  <c r="H58" i="1"/>
  <c r="E58" i="1"/>
  <c r="M57" i="1"/>
  <c r="M65" i="1" s="1"/>
  <c r="L57" i="1"/>
  <c r="K57" i="1"/>
  <c r="H57" i="1"/>
  <c r="E57" i="1"/>
  <c r="K56" i="1"/>
  <c r="J56" i="1"/>
  <c r="J66" i="1" s="1"/>
  <c r="I56" i="1"/>
  <c r="I66" i="1" s="1"/>
  <c r="G56" i="1"/>
  <c r="H56" i="1" s="1"/>
  <c r="F56" i="1"/>
  <c r="F66" i="1" s="1"/>
  <c r="D56" i="1"/>
  <c r="D66" i="1" s="1"/>
  <c r="C56" i="1"/>
  <c r="E56" i="1" s="1"/>
  <c r="M55" i="1"/>
  <c r="M56" i="1" s="1"/>
  <c r="L55" i="1"/>
  <c r="N55" i="1" s="1"/>
  <c r="K55" i="1"/>
  <c r="H55" i="1"/>
  <c r="E55" i="1"/>
  <c r="J54" i="1"/>
  <c r="I54" i="1"/>
  <c r="K54" i="1" s="1"/>
  <c r="G54" i="1"/>
  <c r="F54" i="1"/>
  <c r="H54" i="1" s="1"/>
  <c r="E54" i="1"/>
  <c r="D54" i="1"/>
  <c r="C54" i="1"/>
  <c r="M53" i="1"/>
  <c r="N53" i="1" s="1"/>
  <c r="L53" i="1"/>
  <c r="K53" i="1"/>
  <c r="H53" i="1"/>
  <c r="E53" i="1"/>
  <c r="M52" i="1"/>
  <c r="L52" i="1"/>
  <c r="N52" i="1" s="1"/>
  <c r="K52" i="1"/>
  <c r="H52" i="1"/>
  <c r="E52" i="1"/>
  <c r="N51" i="1"/>
  <c r="M51" i="1"/>
  <c r="L51" i="1"/>
  <c r="K51" i="1"/>
  <c r="H51" i="1"/>
  <c r="E51" i="1"/>
  <c r="M50" i="1"/>
  <c r="L50" i="1"/>
  <c r="N50" i="1" s="1"/>
  <c r="K50" i="1"/>
  <c r="H50" i="1"/>
  <c r="E50" i="1"/>
  <c r="M49" i="1"/>
  <c r="N49" i="1" s="1"/>
  <c r="L49" i="1"/>
  <c r="K49" i="1"/>
  <c r="H49" i="1"/>
  <c r="E49" i="1"/>
  <c r="M48" i="1"/>
  <c r="L48" i="1"/>
  <c r="N48" i="1" s="1"/>
  <c r="K48" i="1"/>
  <c r="H48" i="1"/>
  <c r="E48" i="1"/>
  <c r="M47" i="1"/>
  <c r="N47" i="1" s="1"/>
  <c r="L47" i="1"/>
  <c r="L54" i="1" s="1"/>
  <c r="K47" i="1"/>
  <c r="H47" i="1"/>
  <c r="E47" i="1"/>
  <c r="K46" i="1"/>
  <c r="J46" i="1"/>
  <c r="I46" i="1"/>
  <c r="G46" i="1"/>
  <c r="H46" i="1" s="1"/>
  <c r="F46" i="1"/>
  <c r="D46" i="1"/>
  <c r="C46" i="1"/>
  <c r="E46" i="1" s="1"/>
  <c r="M45" i="1"/>
  <c r="L45" i="1"/>
  <c r="N45" i="1" s="1"/>
  <c r="K45" i="1"/>
  <c r="H45" i="1"/>
  <c r="E45" i="1"/>
  <c r="M44" i="1"/>
  <c r="N44" i="1" s="1"/>
  <c r="L44" i="1"/>
  <c r="K44" i="1"/>
  <c r="H44" i="1"/>
  <c r="E44" i="1"/>
  <c r="M43" i="1"/>
  <c r="L43" i="1"/>
  <c r="N43" i="1" s="1"/>
  <c r="K43" i="1"/>
  <c r="H43" i="1"/>
  <c r="E43" i="1"/>
  <c r="M42" i="1"/>
  <c r="N42" i="1" s="1"/>
  <c r="L42" i="1"/>
  <c r="K42" i="1"/>
  <c r="H42" i="1"/>
  <c r="E42" i="1"/>
  <c r="M41" i="1"/>
  <c r="L41" i="1"/>
  <c r="N41" i="1" s="1"/>
  <c r="K41" i="1"/>
  <c r="H41" i="1"/>
  <c r="E41" i="1"/>
  <c r="M40" i="1"/>
  <c r="N40" i="1" s="1"/>
  <c r="L40" i="1"/>
  <c r="K40" i="1"/>
  <c r="H40" i="1"/>
  <c r="E40" i="1"/>
  <c r="M39" i="1"/>
  <c r="L39" i="1"/>
  <c r="N39" i="1" s="1"/>
  <c r="K39" i="1"/>
  <c r="H39" i="1"/>
  <c r="E39" i="1"/>
  <c r="M38" i="1"/>
  <c r="N38" i="1" s="1"/>
  <c r="L38" i="1"/>
  <c r="K38" i="1"/>
  <c r="H38" i="1"/>
  <c r="E38" i="1"/>
  <c r="M37" i="1"/>
  <c r="L37" i="1"/>
  <c r="N37" i="1" s="1"/>
  <c r="K37" i="1"/>
  <c r="H37" i="1"/>
  <c r="E37" i="1"/>
  <c r="M36" i="1"/>
  <c r="N36" i="1" s="1"/>
  <c r="L36" i="1"/>
  <c r="K36" i="1"/>
  <c r="H36" i="1"/>
  <c r="E36" i="1"/>
  <c r="M35" i="1"/>
  <c r="L35" i="1"/>
  <c r="N35" i="1" s="1"/>
  <c r="K35" i="1"/>
  <c r="H35" i="1"/>
  <c r="E35" i="1"/>
  <c r="M34" i="1"/>
  <c r="N34" i="1" s="1"/>
  <c r="L34" i="1"/>
  <c r="K34" i="1"/>
  <c r="H34" i="1"/>
  <c r="E34" i="1"/>
  <c r="M33" i="1"/>
  <c r="L33" i="1"/>
  <c r="N33" i="1" s="1"/>
  <c r="K33" i="1"/>
  <c r="H33" i="1"/>
  <c r="E33" i="1"/>
  <c r="M32" i="1"/>
  <c r="N32" i="1" s="1"/>
  <c r="L32" i="1"/>
  <c r="K32" i="1"/>
  <c r="H32" i="1"/>
  <c r="E32" i="1"/>
  <c r="M31" i="1"/>
  <c r="L31" i="1"/>
  <c r="N31" i="1" s="1"/>
  <c r="K31" i="1"/>
  <c r="H31" i="1"/>
  <c r="E31" i="1"/>
  <c r="M30" i="1"/>
  <c r="N30" i="1" s="1"/>
  <c r="L30" i="1"/>
  <c r="K30" i="1"/>
  <c r="H30" i="1"/>
  <c r="E30" i="1"/>
  <c r="M29" i="1"/>
  <c r="L29" i="1"/>
  <c r="N29" i="1" s="1"/>
  <c r="K29" i="1"/>
  <c r="H29" i="1"/>
  <c r="E29" i="1"/>
  <c r="M28" i="1"/>
  <c r="N28" i="1" s="1"/>
  <c r="L28" i="1"/>
  <c r="K28" i="1"/>
  <c r="H28" i="1"/>
  <c r="E28" i="1"/>
  <c r="M27" i="1"/>
  <c r="M46" i="1" s="1"/>
  <c r="L27" i="1"/>
  <c r="N27" i="1" s="1"/>
  <c r="K27" i="1"/>
  <c r="H27" i="1"/>
  <c r="E27" i="1"/>
  <c r="J26" i="1"/>
  <c r="I26" i="1"/>
  <c r="K26" i="1" s="1"/>
  <c r="G26" i="1"/>
  <c r="F26" i="1"/>
  <c r="H26" i="1" s="1"/>
  <c r="E26" i="1"/>
  <c r="D26" i="1"/>
  <c r="C26" i="1"/>
  <c r="N25" i="1"/>
  <c r="M25" i="1"/>
  <c r="L25" i="1"/>
  <c r="K25" i="1"/>
  <c r="H25" i="1"/>
  <c r="E25" i="1"/>
  <c r="M24" i="1"/>
  <c r="L24" i="1"/>
  <c r="N24" i="1" s="1"/>
  <c r="K24" i="1"/>
  <c r="H24" i="1"/>
  <c r="E24" i="1"/>
  <c r="M23" i="1"/>
  <c r="N23" i="1" s="1"/>
  <c r="L23" i="1"/>
  <c r="K23" i="1"/>
  <c r="H23" i="1"/>
  <c r="E23" i="1"/>
  <c r="M22" i="1"/>
  <c r="L22" i="1"/>
  <c r="N22" i="1" s="1"/>
  <c r="K22" i="1"/>
  <c r="H22" i="1"/>
  <c r="E22" i="1"/>
  <c r="N21" i="1"/>
  <c r="M21" i="1"/>
  <c r="L21" i="1"/>
  <c r="K21" i="1"/>
  <c r="H21" i="1"/>
  <c r="E21" i="1"/>
  <c r="M20" i="1"/>
  <c r="L20" i="1"/>
  <c r="N20" i="1" s="1"/>
  <c r="K20" i="1"/>
  <c r="H20" i="1"/>
  <c r="E20" i="1"/>
  <c r="N19" i="1"/>
  <c r="M19" i="1"/>
  <c r="L19" i="1"/>
  <c r="K19" i="1"/>
  <c r="H19" i="1"/>
  <c r="E19" i="1"/>
  <c r="M18" i="1"/>
  <c r="L18" i="1"/>
  <c r="N18" i="1" s="1"/>
  <c r="K18" i="1"/>
  <c r="H18" i="1"/>
  <c r="E18" i="1"/>
  <c r="M17" i="1"/>
  <c r="N17" i="1" s="1"/>
  <c r="L17" i="1"/>
  <c r="K17" i="1"/>
  <c r="H17" i="1"/>
  <c r="E17" i="1"/>
  <c r="M16" i="1"/>
  <c r="L16" i="1"/>
  <c r="N16" i="1" s="1"/>
  <c r="K16" i="1"/>
  <c r="H16" i="1"/>
  <c r="E16" i="1"/>
  <c r="M15" i="1"/>
  <c r="N15" i="1" s="1"/>
  <c r="L15" i="1"/>
  <c r="K15" i="1"/>
  <c r="H15" i="1"/>
  <c r="E15" i="1"/>
  <c r="M14" i="1"/>
  <c r="L14" i="1"/>
  <c r="N14" i="1" s="1"/>
  <c r="K14" i="1"/>
  <c r="H14" i="1"/>
  <c r="E14" i="1"/>
  <c r="N13" i="1"/>
  <c r="M13" i="1"/>
  <c r="L13" i="1"/>
  <c r="K13" i="1"/>
  <c r="H13" i="1"/>
  <c r="E13" i="1"/>
  <c r="M12" i="1"/>
  <c r="L12" i="1"/>
  <c r="N12" i="1" s="1"/>
  <c r="K12" i="1"/>
  <c r="H12" i="1"/>
  <c r="E12" i="1"/>
  <c r="M11" i="1"/>
  <c r="N11" i="1" s="1"/>
  <c r="L11" i="1"/>
  <c r="K11" i="1"/>
  <c r="H11" i="1"/>
  <c r="E11" i="1"/>
  <c r="M10" i="1"/>
  <c r="L10" i="1"/>
  <c r="N10" i="1" s="1"/>
  <c r="K10" i="1"/>
  <c r="H10" i="1"/>
  <c r="E10" i="1"/>
  <c r="M9" i="1"/>
  <c r="N9" i="1" s="1"/>
  <c r="L9" i="1"/>
  <c r="K9" i="1"/>
  <c r="H9" i="1"/>
  <c r="E9" i="1"/>
  <c r="M8" i="1"/>
  <c r="L8" i="1"/>
  <c r="N8" i="1" s="1"/>
  <c r="K8" i="1"/>
  <c r="H8" i="1"/>
  <c r="E8" i="1"/>
  <c r="M7" i="1"/>
  <c r="N7" i="1" s="1"/>
  <c r="L7" i="1"/>
  <c r="K7" i="1"/>
  <c r="H7" i="1"/>
  <c r="E7" i="1"/>
  <c r="M6" i="1"/>
  <c r="L6" i="1"/>
  <c r="N6" i="1" s="1"/>
  <c r="K6" i="1"/>
  <c r="H6" i="1"/>
  <c r="E6" i="1"/>
  <c r="N5" i="1"/>
  <c r="M5" i="1"/>
  <c r="M26" i="1" s="1"/>
  <c r="L5" i="1"/>
  <c r="L26" i="1" s="1"/>
  <c r="K5" i="1"/>
  <c r="H5" i="1"/>
  <c r="E5" i="1"/>
  <c r="M66" i="1" l="1"/>
  <c r="N26" i="1"/>
  <c r="K66" i="1"/>
  <c r="M54" i="1"/>
  <c r="N54" i="1" s="1"/>
  <c r="C66" i="1"/>
  <c r="E66" i="1" s="1"/>
  <c r="L46" i="1"/>
  <c r="N46" i="1" s="1"/>
  <c r="L56" i="1"/>
  <c r="N57" i="1"/>
  <c r="L65" i="1"/>
  <c r="N65" i="1" s="1"/>
  <c r="G66" i="1"/>
  <c r="H66" i="1" s="1"/>
  <c r="N56" i="1" l="1"/>
  <c r="L66" i="1"/>
  <c r="N66" i="1" s="1"/>
</calcChain>
</file>

<file path=xl/sharedStrings.xml><?xml version="1.0" encoding="utf-8"?>
<sst xmlns="http://schemas.openxmlformats.org/spreadsheetml/2006/main" count="84" uniqueCount="75">
  <si>
    <t>TABLE No.4C</t>
  </si>
  <si>
    <t xml:space="preserve">BANK-WISE INFORMATION REGARDING ACP ACHEIVEEMNT </t>
  </si>
  <si>
    <t>DATA FOR THE YEAR ENDED 31ST DEC. 2020</t>
  </si>
  <si>
    <t>(Rs. In crore)</t>
  </si>
  <si>
    <t>S No.</t>
  </si>
  <si>
    <t>NAME OF THE BANK</t>
  </si>
  <si>
    <t>AGRL &amp; ALLIED</t>
  </si>
  <si>
    <t>MSE</t>
  </si>
  <si>
    <t>OTHER PSA</t>
  </si>
  <si>
    <t>TOTAL PSA</t>
  </si>
  <si>
    <t>Commitm't</t>
  </si>
  <si>
    <t>Achievem't</t>
  </si>
  <si>
    <t>% Ach.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</si>
  <si>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</si>
  <si>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</si>
  <si>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</si>
  <si>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</si>
  <si>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</si>
  <si>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</si>
  <si>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</si>
  <si>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</si>
  <si>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</si>
  <si>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</si>
  <si>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</si>
  <si>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</si>
  <si>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</si>
  <si>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</si>
  <si>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SIDBI</t>
  </si>
  <si>
    <t>STATE BANK OF INDIA</t>
  </si>
  <si>
    <t>SYNDICATE BANK</t>
  </si>
  <si>
    <t>UCO BANK</t>
  </si>
  <si>
    <t>UNION BANK OF INDIA</t>
  </si>
  <si>
    <t>UNITED BANK OF INDIA</t>
  </si>
  <si>
    <t>VIJAYA BANK</t>
  </si>
  <si>
    <t>SUB TOTAL (PSUs)</t>
  </si>
  <si>
    <t>AXIS BANK</t>
  </si>
  <si>
    <t>BANDHAN BANK</t>
  </si>
  <si>
    <t>CITY UNION BANK</t>
  </si>
  <si>
    <t>DCB BANK</t>
  </si>
  <si>
    <t>FEDERAL BANK</t>
  </si>
  <si>
    <t>HDFC BANK LTD</t>
  </si>
  <si>
    <t>ICICI BANK</t>
  </si>
  <si>
    <t>IDBI BANK</t>
  </si>
  <si>
    <t>IDFC FIRST  BANK</t>
  </si>
  <si>
    <t>INDUSIND BANK</t>
  </si>
  <si>
    <t>J AND K BANK</t>
  </si>
  <si>
    <t>KARNATAKA BANK LTD</t>
  </si>
  <si>
    <t>KARUR VYSHYA BANK</t>
  </si>
  <si>
    <t>KOTAK MAHINDRA BANK</t>
  </si>
  <si>
    <t>LAXMI VILAS BANK</t>
  </si>
  <si>
    <t>RBL Bank Ltd</t>
  </si>
  <si>
    <t>SOUTH INDIAN BANK</t>
  </si>
  <si>
    <t>TAMILNAD MERCANTILE BANK</t>
  </si>
  <si>
    <t>YES BANK LTD</t>
  </si>
  <si>
    <t>SUB TOTAL (PRIVATE BANKs)</t>
  </si>
  <si>
    <t>APEX BANK</t>
  </si>
  <si>
    <t>LAXMI MAH NAG SAH BANK</t>
  </si>
  <si>
    <t>NAGPUR NAGRIK SAH. BANK</t>
  </si>
  <si>
    <t>NAGRIK SAH BANK</t>
  </si>
  <si>
    <t>PRAGATI MAH NAG SAH BANK</t>
  </si>
  <si>
    <t>RAI URB COOP MERC BANK</t>
  </si>
  <si>
    <t>VYAVASAYAK SAH BANK</t>
  </si>
  <si>
    <t>SUB TOTAL (COOP.BANKs)</t>
  </si>
  <si>
    <t>CHATTISGARH RRB</t>
  </si>
  <si>
    <t>SUB TOTAL (RRBs)</t>
  </si>
  <si>
    <t>AU SMALL FINANCE BANK LIMITED</t>
  </si>
  <si>
    <t>EQUITAS SMALL FINANCE BANK LIMITED</t>
  </si>
  <si>
    <t>ESAF Small Finance Bank</t>
  </si>
  <si>
    <t>Fin Care Small Finance Bank</t>
  </si>
  <si>
    <t>Jana Small Finance Bank</t>
  </si>
  <si>
    <t>Suryoday Small Finance Bank</t>
  </si>
  <si>
    <t>Ujjivan Small Finance Bank</t>
  </si>
  <si>
    <t>Utkarsh Small Finance Bank</t>
  </si>
  <si>
    <t>SUB TOTAL (SMALL FIN. BANK)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</si>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</sst>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2" fillId="0" borderId="1" xfId="0" applyFont="1" applyBorder="1"/>
    <xf numFmtId="0" fontId="0" fillId="0" borderId="1" xfId="0" applyBorder="1"/>
    <xf numFmtId="2" fontId="0" fillId="0" borderId="0" xfId="0" applyNumberFormat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sqref="A1:XFD1048576"/>
    </sheetView>
  </sheetViews>
  <sheetFormatPr defaultRowHeight="15" x14ac:dyDescent="0.25"/>
  <cols>
    <col min="1" max="1" width="5.5703125" customWidth="1"/>
    <col min="2" max="2" width="28.5703125" customWidth="1"/>
    <col min="3" max="3" width="11.42578125" style="17" customWidth="1"/>
    <col min="4" max="5" width="10.85546875" style="17" customWidth="1"/>
    <col min="6" max="6" width="9.7109375" style="17" customWidth="1"/>
    <col min="7" max="7" width="10.5703125" style="17" customWidth="1"/>
    <col min="8" max="8" width="8.7109375" style="17" customWidth="1"/>
    <col min="9" max="9" width="10.28515625" style="18" customWidth="1"/>
    <col min="10" max="10" width="10.28515625" style="17" customWidth="1"/>
    <col min="11" max="11" width="8.7109375" style="17" customWidth="1"/>
    <col min="12" max="12" width="9.85546875" style="17" customWidth="1"/>
    <col min="13" max="13" width="10.28515625" style="17" customWidth="1"/>
    <col min="14" max="14" width="8.7109375" style="17" customWidth="1"/>
    <col min="15" max="220" width="9.140625" customWidth="1"/>
  </cols>
  <sheetData>
    <row r="1" spans="1:14" s="2" customFormat="1" ht="25.5" customHeight="1" x14ac:dyDescent="0.25">
      <c r="A1" s="1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2" customFormat="1" ht="15.95" customHeight="1" x14ac:dyDescent="0.2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5" t="s">
        <v>3</v>
      </c>
      <c r="L2" s="5"/>
      <c r="M2" s="5"/>
      <c r="N2" s="5"/>
    </row>
    <row r="3" spans="1:14" s="8" customFormat="1" ht="14.25" customHeight="1" x14ac:dyDescent="0.25">
      <c r="A3" s="6" t="s">
        <v>4</v>
      </c>
      <c r="B3" s="6" t="s">
        <v>5</v>
      </c>
      <c r="C3" s="7" t="s">
        <v>6</v>
      </c>
      <c r="D3" s="7"/>
      <c r="E3" s="7"/>
      <c r="F3" s="7" t="s">
        <v>7</v>
      </c>
      <c r="G3" s="7"/>
      <c r="H3" s="7"/>
      <c r="I3" s="7" t="s">
        <v>8</v>
      </c>
      <c r="J3" s="7"/>
      <c r="K3" s="7"/>
      <c r="L3" s="7" t="s">
        <v>9</v>
      </c>
      <c r="M3" s="7"/>
      <c r="N3" s="7"/>
    </row>
    <row r="4" spans="1:14" s="10" customFormat="1" ht="40.5" customHeight="1" x14ac:dyDescent="0.25">
      <c r="A4" s="6"/>
      <c r="B4" s="6"/>
      <c r="C4" s="9" t="s">
        <v>10</v>
      </c>
      <c r="D4" s="9" t="s">
        <v>11</v>
      </c>
      <c r="E4" s="9" t="s">
        <v>12</v>
      </c>
      <c r="F4" s="9" t="s">
        <v>10</v>
      </c>
      <c r="G4" s="9" t="s">
        <v>11</v>
      </c>
      <c r="H4" s="9" t="s">
        <v>12</v>
      </c>
      <c r="I4" s="9" t="s">
        <v>10</v>
      </c>
      <c r="J4" s="9" t="s">
        <v>11</v>
      </c>
      <c r="K4" s="9" t="s">
        <v>12</v>
      </c>
      <c r="L4" s="9" t="s">
        <v>10</v>
      </c>
      <c r="M4" s="9" t="s">
        <v>11</v>
      </c>
      <c r="N4" s="9" t="s">
        <v>12</v>
      </c>
    </row>
    <row r="5" spans="1:14" ht="12" customHeight="1" x14ac:dyDescent="0.25">
      <c r="A5" s="11">
        <v>1</v>
      </c>
      <c r="B5" s="11" t="s">
        <v>13</v>
      </c>
      <c r="C5" s="12">
        <v>0</v>
      </c>
      <c r="D5" s="12">
        <v>0</v>
      </c>
      <c r="E5" s="12">
        <f>IF(C5=0,0, D5/C5%)</f>
        <v>0</v>
      </c>
      <c r="F5" s="12">
        <v>0</v>
      </c>
      <c r="G5" s="12">
        <v>0</v>
      </c>
      <c r="H5" s="12">
        <f>IF(F5=0,0, G5/F5%)</f>
        <v>0</v>
      </c>
      <c r="I5" s="12">
        <v>0</v>
      </c>
      <c r="J5" s="12">
        <v>0</v>
      </c>
      <c r="K5" s="12">
        <f>IF(I5=0,0, J5/I5%)</f>
        <v>0</v>
      </c>
      <c r="L5" s="12">
        <f>C5+F5+I5</f>
        <v>0</v>
      </c>
      <c r="M5" s="12">
        <f>D5+G5+J5</f>
        <v>0</v>
      </c>
      <c r="N5" s="12">
        <f>IF(L5=0,0, M5/L5%)</f>
        <v>0</v>
      </c>
    </row>
    <row r="6" spans="1:14" ht="12" customHeight="1" x14ac:dyDescent="0.25">
      <c r="A6" s="11">
        <v>2</v>
      </c>
      <c r="B6" s="11" t="s">
        <v>14</v>
      </c>
      <c r="C6" s="12">
        <v>0</v>
      </c>
      <c r="D6" s="12">
        <v>0</v>
      </c>
      <c r="E6" s="12">
        <f t="shared" ref="E6:E66" si="0">IF(C6=0,0, D6/C6%)</f>
        <v>0</v>
      </c>
      <c r="F6" s="12">
        <v>0</v>
      </c>
      <c r="G6" s="12">
        <v>0</v>
      </c>
      <c r="H6" s="12">
        <f t="shared" ref="H6:H66" si="1">IF(F6=0,0, G6/F6%)</f>
        <v>0</v>
      </c>
      <c r="I6" s="12">
        <v>0</v>
      </c>
      <c r="J6" s="12">
        <v>0</v>
      </c>
      <c r="K6" s="12">
        <f t="shared" ref="K6:K66" si="2">IF(I6=0,0, J6/I6%)</f>
        <v>0</v>
      </c>
      <c r="L6" s="12">
        <f t="shared" ref="L6:M25" si="3">C6+F6+I6</f>
        <v>0</v>
      </c>
      <c r="M6" s="12">
        <f t="shared" si="3"/>
        <v>0</v>
      </c>
      <c r="N6" s="12">
        <f t="shared" ref="N6:N66" si="4">IF(L6=0,0, M6/L6%)</f>
        <v>0</v>
      </c>
    </row>
    <row r="7" spans="1:14" x14ac:dyDescent="0.25">
      <c r="A7" s="11">
        <v>3</v>
      </c>
      <c r="B7" s="11" t="s">
        <v>15</v>
      </c>
      <c r="C7" s="12">
        <v>1217.451</v>
      </c>
      <c r="D7" s="12">
        <v>601.62</v>
      </c>
      <c r="E7" s="12">
        <f t="shared" si="0"/>
        <v>49.416362547650792</v>
      </c>
      <c r="F7" s="12">
        <v>1019.93</v>
      </c>
      <c r="G7" s="12">
        <v>629.39</v>
      </c>
      <c r="H7" s="12">
        <f t="shared" si="1"/>
        <v>61.709136901552071</v>
      </c>
      <c r="I7" s="12">
        <v>379.48500000000001</v>
      </c>
      <c r="J7" s="12">
        <v>101.03</v>
      </c>
      <c r="K7" s="12">
        <f t="shared" si="2"/>
        <v>26.622923172193893</v>
      </c>
      <c r="L7" s="12">
        <f t="shared" si="3"/>
        <v>2616.866</v>
      </c>
      <c r="M7" s="12">
        <f t="shared" si="3"/>
        <v>1332.04</v>
      </c>
      <c r="N7" s="12">
        <f t="shared" si="4"/>
        <v>50.902109622731928</v>
      </c>
    </row>
    <row r="8" spans="1:14" x14ac:dyDescent="0.25">
      <c r="A8" s="11">
        <v>4</v>
      </c>
      <c r="B8" s="11" t="s">
        <v>16</v>
      </c>
      <c r="C8" s="12">
        <v>338.91</v>
      </c>
      <c r="D8" s="12">
        <v>468.15</v>
      </c>
      <c r="E8" s="12">
        <f t="shared" si="0"/>
        <v>138.13401788085329</v>
      </c>
      <c r="F8" s="12">
        <v>267.61</v>
      </c>
      <c r="G8" s="12">
        <v>309.47000000000003</v>
      </c>
      <c r="H8" s="12">
        <f t="shared" si="1"/>
        <v>115.64216583834686</v>
      </c>
      <c r="I8" s="12">
        <v>149.57</v>
      </c>
      <c r="J8" s="12">
        <v>89.17</v>
      </c>
      <c r="K8" s="12">
        <f t="shared" si="2"/>
        <v>59.61757036838938</v>
      </c>
      <c r="L8" s="12">
        <f t="shared" si="3"/>
        <v>756.08999999999992</v>
      </c>
      <c r="M8" s="12">
        <f t="shared" si="3"/>
        <v>866.79</v>
      </c>
      <c r="N8" s="12">
        <f t="shared" si="4"/>
        <v>114.64111415307703</v>
      </c>
    </row>
    <row r="9" spans="1:14" x14ac:dyDescent="0.25">
      <c r="A9" s="11">
        <v>5</v>
      </c>
      <c r="B9" s="11" t="s">
        <v>17</v>
      </c>
      <c r="C9" s="12">
        <v>161.31</v>
      </c>
      <c r="D9" s="12">
        <v>225.76</v>
      </c>
      <c r="E9" s="12">
        <f t="shared" si="0"/>
        <v>139.95412559667722</v>
      </c>
      <c r="F9" s="12">
        <v>117.92</v>
      </c>
      <c r="G9" s="12">
        <v>378.83</v>
      </c>
      <c r="H9" s="12">
        <f t="shared" si="1"/>
        <v>321.26017639077338</v>
      </c>
      <c r="I9" s="12">
        <v>53.11</v>
      </c>
      <c r="J9" s="12">
        <v>82.04</v>
      </c>
      <c r="K9" s="12">
        <f t="shared" si="2"/>
        <v>154.47185087554135</v>
      </c>
      <c r="L9" s="12">
        <f t="shared" si="3"/>
        <v>332.34000000000003</v>
      </c>
      <c r="M9" s="12">
        <f t="shared" si="3"/>
        <v>686.62999999999988</v>
      </c>
      <c r="N9" s="12">
        <f t="shared" si="4"/>
        <v>206.60468195221756</v>
      </c>
    </row>
    <row r="10" spans="1:14" x14ac:dyDescent="0.25">
      <c r="A10" s="11">
        <v>6</v>
      </c>
      <c r="B10" s="11" t="s">
        <v>18</v>
      </c>
      <c r="C10" s="12">
        <v>382.69099999999997</v>
      </c>
      <c r="D10" s="12">
        <v>65.290000000000006</v>
      </c>
      <c r="E10" s="12">
        <f t="shared" si="0"/>
        <v>17.060761815668517</v>
      </c>
      <c r="F10" s="12">
        <v>597.85</v>
      </c>
      <c r="G10" s="12">
        <v>188.84</v>
      </c>
      <c r="H10" s="12">
        <f t="shared" si="1"/>
        <v>31.58651835744752</v>
      </c>
      <c r="I10" s="12">
        <v>203.73500000000001</v>
      </c>
      <c r="J10" s="12">
        <v>286.08999999999997</v>
      </c>
      <c r="K10" s="12">
        <f t="shared" si="2"/>
        <v>140.42260779934719</v>
      </c>
      <c r="L10" s="12">
        <f t="shared" si="3"/>
        <v>1184.2759999999998</v>
      </c>
      <c r="M10" s="12">
        <f t="shared" si="3"/>
        <v>540.22</v>
      </c>
      <c r="N10" s="12">
        <f t="shared" si="4"/>
        <v>45.616055716741712</v>
      </c>
    </row>
    <row r="11" spans="1:14" x14ac:dyDescent="0.25">
      <c r="A11" s="11">
        <v>7</v>
      </c>
      <c r="B11" s="11" t="s">
        <v>19</v>
      </c>
      <c r="C11" s="12">
        <v>667.26350000000002</v>
      </c>
      <c r="D11" s="12">
        <v>289.33</v>
      </c>
      <c r="E11" s="12">
        <f t="shared" si="0"/>
        <v>43.360681350021387</v>
      </c>
      <c r="F11" s="12">
        <v>427.05</v>
      </c>
      <c r="G11" s="12">
        <v>163.82</v>
      </c>
      <c r="H11" s="12">
        <f t="shared" si="1"/>
        <v>38.360847675916169</v>
      </c>
      <c r="I11" s="12">
        <v>191.44499999999999</v>
      </c>
      <c r="J11" s="12">
        <v>49.42</v>
      </c>
      <c r="K11" s="12">
        <f t="shared" si="2"/>
        <v>25.814202512470946</v>
      </c>
      <c r="L11" s="12">
        <f t="shared" si="3"/>
        <v>1285.7584999999999</v>
      </c>
      <c r="M11" s="12">
        <f t="shared" si="3"/>
        <v>502.57</v>
      </c>
      <c r="N11" s="12">
        <f t="shared" si="4"/>
        <v>39.087433604366609</v>
      </c>
    </row>
    <row r="12" spans="1:14" x14ac:dyDescent="0.25">
      <c r="A12" s="11">
        <v>8</v>
      </c>
      <c r="B12" s="11" t="s">
        <v>20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  <c r="I12" s="12">
        <v>0</v>
      </c>
      <c r="J12" s="12">
        <v>0</v>
      </c>
      <c r="K12" s="12">
        <f t="shared" si="2"/>
        <v>0</v>
      </c>
      <c r="L12" s="12">
        <f t="shared" si="3"/>
        <v>0</v>
      </c>
      <c r="M12" s="12">
        <f t="shared" si="3"/>
        <v>0</v>
      </c>
      <c r="N12" s="12">
        <f t="shared" si="4"/>
        <v>0</v>
      </c>
    </row>
    <row r="13" spans="1:14" x14ac:dyDescent="0.25">
      <c r="A13" s="11">
        <v>9</v>
      </c>
      <c r="B13" s="11" t="s">
        <v>21</v>
      </c>
      <c r="C13" s="12">
        <v>0</v>
      </c>
      <c r="D13" s="12">
        <v>0</v>
      </c>
      <c r="E13" s="12">
        <f t="shared" si="0"/>
        <v>0</v>
      </c>
      <c r="F13" s="12">
        <v>0</v>
      </c>
      <c r="G13" s="12">
        <v>0</v>
      </c>
      <c r="H13" s="12">
        <f t="shared" si="1"/>
        <v>0</v>
      </c>
      <c r="I13" s="12">
        <v>0</v>
      </c>
      <c r="J13" s="12">
        <v>0</v>
      </c>
      <c r="K13" s="12">
        <f t="shared" si="2"/>
        <v>0</v>
      </c>
      <c r="L13" s="12">
        <f t="shared" si="3"/>
        <v>0</v>
      </c>
      <c r="M13" s="12">
        <f t="shared" si="3"/>
        <v>0</v>
      </c>
      <c r="N13" s="12">
        <f t="shared" si="4"/>
        <v>0</v>
      </c>
    </row>
    <row r="14" spans="1:14" x14ac:dyDescent="0.25">
      <c r="A14" s="11">
        <v>10</v>
      </c>
      <c r="B14" s="11" t="s">
        <v>22</v>
      </c>
      <c r="C14" s="12">
        <v>300.27</v>
      </c>
      <c r="D14" s="12">
        <v>106.4</v>
      </c>
      <c r="E14" s="12">
        <f t="shared" si="0"/>
        <v>35.434775368834721</v>
      </c>
      <c r="F14" s="12">
        <v>284</v>
      </c>
      <c r="G14" s="12">
        <v>354.32</v>
      </c>
      <c r="H14" s="12">
        <f t="shared" si="1"/>
        <v>124.7605633802817</v>
      </c>
      <c r="I14" s="12">
        <v>175.61</v>
      </c>
      <c r="J14" s="12">
        <v>31.59</v>
      </c>
      <c r="K14" s="12">
        <f t="shared" si="2"/>
        <v>17.9887250156597</v>
      </c>
      <c r="L14" s="12">
        <f t="shared" si="3"/>
        <v>759.88</v>
      </c>
      <c r="M14" s="12">
        <f t="shared" si="3"/>
        <v>492.31</v>
      </c>
      <c r="N14" s="12">
        <f t="shared" si="4"/>
        <v>64.787861241248621</v>
      </c>
    </row>
    <row r="15" spans="1:14" x14ac:dyDescent="0.25">
      <c r="A15" s="11">
        <v>11</v>
      </c>
      <c r="B15" s="11" t="s">
        <v>23</v>
      </c>
      <c r="C15" s="12">
        <v>166.34</v>
      </c>
      <c r="D15" s="12">
        <v>84.85</v>
      </c>
      <c r="E15" s="12">
        <f t="shared" si="0"/>
        <v>51.009979559937477</v>
      </c>
      <c r="F15" s="12">
        <v>179.77</v>
      </c>
      <c r="G15" s="12">
        <v>87.94</v>
      </c>
      <c r="H15" s="12">
        <f t="shared" si="1"/>
        <v>48.918061968070312</v>
      </c>
      <c r="I15" s="12">
        <v>78.279999999999902</v>
      </c>
      <c r="J15" s="12">
        <v>52.3</v>
      </c>
      <c r="K15" s="12">
        <f t="shared" si="2"/>
        <v>66.811446090955627</v>
      </c>
      <c r="L15" s="12">
        <f t="shared" si="3"/>
        <v>424.38999999999993</v>
      </c>
      <c r="M15" s="12">
        <f t="shared" si="3"/>
        <v>225.08999999999997</v>
      </c>
      <c r="N15" s="12">
        <f t="shared" si="4"/>
        <v>53.038478757746418</v>
      </c>
    </row>
    <row r="16" spans="1:14" x14ac:dyDescent="0.25">
      <c r="A16" s="11">
        <v>12</v>
      </c>
      <c r="B16" s="11" t="s">
        <v>24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  <c r="I16" s="12">
        <v>0</v>
      </c>
      <c r="J16" s="12">
        <v>0</v>
      </c>
      <c r="K16" s="12">
        <f t="shared" si="2"/>
        <v>0</v>
      </c>
      <c r="L16" s="12">
        <f t="shared" si="3"/>
        <v>0</v>
      </c>
      <c r="M16" s="12">
        <f t="shared" si="3"/>
        <v>0</v>
      </c>
      <c r="N16" s="12">
        <f t="shared" si="4"/>
        <v>0</v>
      </c>
    </row>
    <row r="17" spans="1:14" x14ac:dyDescent="0.25">
      <c r="A17" s="11">
        <v>13</v>
      </c>
      <c r="B17" s="11" t="s">
        <v>25</v>
      </c>
      <c r="C17" s="12">
        <v>27.11</v>
      </c>
      <c r="D17" s="12">
        <v>0.69</v>
      </c>
      <c r="E17" s="12">
        <f t="shared" si="0"/>
        <v>2.5451862781261525</v>
      </c>
      <c r="F17" s="12">
        <v>62.73</v>
      </c>
      <c r="G17" s="12">
        <v>52.43</v>
      </c>
      <c r="H17" s="12">
        <f t="shared" si="1"/>
        <v>83.58042403953452</v>
      </c>
      <c r="I17" s="12">
        <v>14.49</v>
      </c>
      <c r="J17" s="12">
        <v>0.41399999999999998</v>
      </c>
      <c r="K17" s="12">
        <f t="shared" si="2"/>
        <v>2.8571428571428568</v>
      </c>
      <c r="L17" s="12">
        <f t="shared" si="3"/>
        <v>104.33</v>
      </c>
      <c r="M17" s="12">
        <f t="shared" si="3"/>
        <v>53.533999999999999</v>
      </c>
      <c r="N17" s="12">
        <f t="shared" si="4"/>
        <v>51.312182497843388</v>
      </c>
    </row>
    <row r="18" spans="1:14" x14ac:dyDescent="0.25">
      <c r="A18" s="11">
        <v>14</v>
      </c>
      <c r="B18" s="11" t="s">
        <v>26</v>
      </c>
      <c r="C18" s="12">
        <v>1021.341</v>
      </c>
      <c r="D18" s="12">
        <v>891.17</v>
      </c>
      <c r="E18" s="12">
        <f t="shared" si="0"/>
        <v>87.254893321623243</v>
      </c>
      <c r="F18" s="12">
        <v>913.82</v>
      </c>
      <c r="G18" s="12">
        <v>2076.35</v>
      </c>
      <c r="H18" s="12">
        <f t="shared" si="1"/>
        <v>227.21651966470418</v>
      </c>
      <c r="I18" s="12">
        <v>396.935</v>
      </c>
      <c r="J18" s="12">
        <v>973.19</v>
      </c>
      <c r="K18" s="12">
        <f t="shared" si="2"/>
        <v>245.17616234396061</v>
      </c>
      <c r="L18" s="12">
        <f t="shared" si="3"/>
        <v>2332.096</v>
      </c>
      <c r="M18" s="12">
        <f t="shared" si="3"/>
        <v>3940.71</v>
      </c>
      <c r="N18" s="12">
        <f t="shared" si="4"/>
        <v>168.97717761189935</v>
      </c>
    </row>
    <row r="19" spans="1:14" x14ac:dyDescent="0.25">
      <c r="A19" s="11">
        <v>15</v>
      </c>
      <c r="B19" s="11" t="s">
        <v>27</v>
      </c>
      <c r="C19" s="12">
        <v>0</v>
      </c>
      <c r="D19" s="12">
        <v>0</v>
      </c>
      <c r="E19" s="12">
        <f t="shared" si="0"/>
        <v>0</v>
      </c>
      <c r="F19" s="12">
        <v>0</v>
      </c>
      <c r="G19" s="12">
        <v>0</v>
      </c>
      <c r="H19" s="12">
        <f t="shared" si="1"/>
        <v>0</v>
      </c>
      <c r="I19" s="12">
        <v>0</v>
      </c>
      <c r="J19" s="12">
        <v>0</v>
      </c>
      <c r="K19" s="12">
        <f t="shared" si="2"/>
        <v>0</v>
      </c>
      <c r="L19" s="12">
        <f t="shared" si="3"/>
        <v>0</v>
      </c>
      <c r="M19" s="12">
        <f t="shared" si="3"/>
        <v>0</v>
      </c>
      <c r="N19" s="12">
        <f t="shared" si="4"/>
        <v>0</v>
      </c>
    </row>
    <row r="20" spans="1:14" x14ac:dyDescent="0.25">
      <c r="A20" s="11">
        <v>16</v>
      </c>
      <c r="B20" s="11" t="s">
        <v>28</v>
      </c>
      <c r="C20" s="12">
        <v>2554.5990000000002</v>
      </c>
      <c r="D20" s="12">
        <v>1170.51</v>
      </c>
      <c r="E20" s="12">
        <f t="shared" si="0"/>
        <v>45.819715736207513</v>
      </c>
      <c r="F20" s="12">
        <v>2002.34</v>
      </c>
      <c r="G20" s="12">
        <v>2904.2</v>
      </c>
      <c r="H20" s="12">
        <f t="shared" si="1"/>
        <v>145.04030284567057</v>
      </c>
      <c r="I20" s="12">
        <v>1064.383</v>
      </c>
      <c r="J20" s="12">
        <v>439.91</v>
      </c>
      <c r="K20" s="12">
        <f t="shared" si="2"/>
        <v>41.33004754867374</v>
      </c>
      <c r="L20" s="12">
        <f t="shared" si="3"/>
        <v>5621.3220000000001</v>
      </c>
      <c r="M20" s="12">
        <f t="shared" si="3"/>
        <v>4514.62</v>
      </c>
      <c r="N20" s="12">
        <f t="shared" si="4"/>
        <v>80.312424728560288</v>
      </c>
    </row>
    <row r="21" spans="1:14" x14ac:dyDescent="0.25">
      <c r="A21" s="11">
        <v>17</v>
      </c>
      <c r="B21" s="11" t="s">
        <v>29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  <c r="I21" s="12">
        <v>0</v>
      </c>
      <c r="J21" s="12">
        <v>0</v>
      </c>
      <c r="K21" s="12">
        <f t="shared" si="2"/>
        <v>0</v>
      </c>
      <c r="L21" s="12">
        <f t="shared" si="3"/>
        <v>0</v>
      </c>
      <c r="M21" s="12">
        <f t="shared" si="3"/>
        <v>0</v>
      </c>
      <c r="N21" s="12">
        <f t="shared" si="4"/>
        <v>0</v>
      </c>
    </row>
    <row r="22" spans="1:14" x14ac:dyDescent="0.25">
      <c r="A22" s="11">
        <v>18</v>
      </c>
      <c r="B22" s="11" t="s">
        <v>30</v>
      </c>
      <c r="C22" s="12">
        <v>224.55</v>
      </c>
      <c r="D22" s="12">
        <v>17.47</v>
      </c>
      <c r="E22" s="12">
        <f t="shared" si="0"/>
        <v>7.780004453351145</v>
      </c>
      <c r="F22" s="12">
        <v>303.77999999999997</v>
      </c>
      <c r="G22" s="12">
        <v>84.18</v>
      </c>
      <c r="H22" s="12">
        <f t="shared" si="1"/>
        <v>27.710843373493979</v>
      </c>
      <c r="I22" s="12">
        <v>108.89</v>
      </c>
      <c r="J22" s="12">
        <v>33.57</v>
      </c>
      <c r="K22" s="12">
        <f t="shared" si="2"/>
        <v>30.829277252272938</v>
      </c>
      <c r="L22" s="12">
        <f t="shared" si="3"/>
        <v>637.21999999999991</v>
      </c>
      <c r="M22" s="12">
        <f t="shared" si="3"/>
        <v>135.22</v>
      </c>
      <c r="N22" s="12">
        <f t="shared" si="4"/>
        <v>21.220300681083458</v>
      </c>
    </row>
    <row r="23" spans="1:14" x14ac:dyDescent="0.25">
      <c r="A23" s="11">
        <v>19</v>
      </c>
      <c r="B23" s="11" t="s">
        <v>31</v>
      </c>
      <c r="C23" s="12">
        <v>551.52099999999996</v>
      </c>
      <c r="D23" s="12">
        <v>391.15</v>
      </c>
      <c r="E23" s="12">
        <f t="shared" si="0"/>
        <v>70.922050112325735</v>
      </c>
      <c r="F23" s="12">
        <v>675.19</v>
      </c>
      <c r="G23" s="12">
        <v>538.65</v>
      </c>
      <c r="H23" s="12">
        <f t="shared" si="1"/>
        <v>79.777544098698129</v>
      </c>
      <c r="I23" s="12">
        <v>259.38499999999999</v>
      </c>
      <c r="J23" s="12">
        <v>133.06</v>
      </c>
      <c r="K23" s="12">
        <f t="shared" si="2"/>
        <v>51.29826319949111</v>
      </c>
      <c r="L23" s="12">
        <f t="shared" si="3"/>
        <v>1486.096</v>
      </c>
      <c r="M23" s="12">
        <f t="shared" si="3"/>
        <v>1062.8599999999999</v>
      </c>
      <c r="N23" s="12">
        <f t="shared" si="4"/>
        <v>71.520278636104251</v>
      </c>
    </row>
    <row r="24" spans="1:14" x14ac:dyDescent="0.25">
      <c r="A24" s="11">
        <v>20</v>
      </c>
      <c r="B24" s="11" t="s">
        <v>32</v>
      </c>
      <c r="C24" s="12">
        <v>0</v>
      </c>
      <c r="D24" s="12">
        <v>0</v>
      </c>
      <c r="E24" s="12">
        <f t="shared" si="0"/>
        <v>0</v>
      </c>
      <c r="F24" s="12">
        <v>0</v>
      </c>
      <c r="G24" s="12">
        <v>0</v>
      </c>
      <c r="H24" s="12">
        <f t="shared" si="1"/>
        <v>0</v>
      </c>
      <c r="I24" s="12">
        <v>0</v>
      </c>
      <c r="J24" s="12">
        <v>0</v>
      </c>
      <c r="K24" s="12">
        <f t="shared" si="2"/>
        <v>0</v>
      </c>
      <c r="L24" s="12">
        <f t="shared" si="3"/>
        <v>0</v>
      </c>
      <c r="M24" s="12">
        <f t="shared" si="3"/>
        <v>0</v>
      </c>
      <c r="N24" s="12">
        <f t="shared" si="4"/>
        <v>0</v>
      </c>
    </row>
    <row r="25" spans="1:14" x14ac:dyDescent="0.25">
      <c r="A25" s="11">
        <v>21</v>
      </c>
      <c r="B25" s="11" t="s">
        <v>33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f t="shared" si="1"/>
        <v>0</v>
      </c>
      <c r="I25" s="12">
        <v>0</v>
      </c>
      <c r="J25" s="12">
        <v>0</v>
      </c>
      <c r="K25" s="12">
        <f t="shared" si="2"/>
        <v>0</v>
      </c>
      <c r="L25" s="12">
        <f t="shared" si="3"/>
        <v>0</v>
      </c>
      <c r="M25" s="12">
        <f t="shared" si="3"/>
        <v>0</v>
      </c>
      <c r="N25" s="12">
        <f t="shared" si="4"/>
        <v>0</v>
      </c>
    </row>
    <row r="26" spans="1:14" s="2" customFormat="1" ht="13.5" x14ac:dyDescent="0.2">
      <c r="A26" s="13"/>
      <c r="B26" s="13" t="s">
        <v>34</v>
      </c>
      <c r="C26" s="14">
        <f>SUM(C5:C25)</f>
        <v>7613.3565000000008</v>
      </c>
      <c r="D26" s="14">
        <f>SUM(D5:D25)</f>
        <v>4312.3899999999994</v>
      </c>
      <c r="E26" s="14">
        <f t="shared" si="0"/>
        <v>56.642428342873465</v>
      </c>
      <c r="F26" s="14">
        <f>SUM(F5:F25)</f>
        <v>6851.99</v>
      </c>
      <c r="G26" s="14">
        <f>SUM(G5:G25)</f>
        <v>7768.4199999999992</v>
      </c>
      <c r="H26" s="14">
        <f t="shared" si="1"/>
        <v>113.37465466236816</v>
      </c>
      <c r="I26" s="14">
        <f>SUM(I5:I25)</f>
        <v>3075.3179999999993</v>
      </c>
      <c r="J26" s="14">
        <f>SUM(J5:J25)</f>
        <v>2271.7840000000001</v>
      </c>
      <c r="K26" s="14">
        <f t="shared" si="2"/>
        <v>73.871515075839326</v>
      </c>
      <c r="L26" s="14">
        <f>SUM(L5:L25)</f>
        <v>17540.664499999999</v>
      </c>
      <c r="M26" s="14">
        <f>SUM(M5:M25)</f>
        <v>14352.593999999999</v>
      </c>
      <c r="N26" s="14">
        <f t="shared" si="4"/>
        <v>81.824687998564698</v>
      </c>
    </row>
    <row r="27" spans="1:14" x14ac:dyDescent="0.25">
      <c r="A27" s="11">
        <v>22</v>
      </c>
      <c r="B27" s="11" t="s">
        <v>35</v>
      </c>
      <c r="C27" s="12">
        <v>300.27300000000002</v>
      </c>
      <c r="D27" s="12">
        <v>201.74</v>
      </c>
      <c r="E27" s="12">
        <f t="shared" si="0"/>
        <v>67.185527836335595</v>
      </c>
      <c r="F27" s="12">
        <v>382.66</v>
      </c>
      <c r="G27" s="12">
        <v>211.19</v>
      </c>
      <c r="H27" s="12">
        <f t="shared" si="1"/>
        <v>55.189985888255883</v>
      </c>
      <c r="I27" s="12">
        <v>150.58449999999999</v>
      </c>
      <c r="J27" s="12">
        <v>38.869999999999997</v>
      </c>
      <c r="K27" s="12">
        <f t="shared" si="2"/>
        <v>25.812749652188639</v>
      </c>
      <c r="L27" s="12">
        <f>C27+F27+I27</f>
        <v>833.51749999999993</v>
      </c>
      <c r="M27" s="12">
        <f>D27+G27+J27</f>
        <v>451.8</v>
      </c>
      <c r="N27" s="12">
        <f t="shared" si="4"/>
        <v>54.204020911378592</v>
      </c>
    </row>
    <row r="28" spans="1:14" x14ac:dyDescent="0.25">
      <c r="A28" s="11">
        <v>23</v>
      </c>
      <c r="B28" s="11" t="s">
        <v>36</v>
      </c>
      <c r="C28" s="12">
        <v>89.472999999999999</v>
      </c>
      <c r="D28" s="12">
        <v>137.38</v>
      </c>
      <c r="E28" s="12">
        <f t="shared" si="0"/>
        <v>153.54352709756014</v>
      </c>
      <c r="F28" s="12">
        <v>79.22</v>
      </c>
      <c r="G28" s="12">
        <v>332.23</v>
      </c>
      <c r="H28" s="12">
        <f t="shared" si="1"/>
        <v>419.37642009593537</v>
      </c>
      <c r="I28" s="12">
        <v>23.76</v>
      </c>
      <c r="J28" s="12">
        <v>337.77</v>
      </c>
      <c r="K28" s="12">
        <f t="shared" si="2"/>
        <v>1421.590909090909</v>
      </c>
      <c r="L28" s="12">
        <f t="shared" ref="L28:M45" si="5">C28+F28+I28</f>
        <v>192.45299999999997</v>
      </c>
      <c r="M28" s="12">
        <f t="shared" si="5"/>
        <v>807.38</v>
      </c>
      <c r="N28" s="12">
        <f t="shared" si="4"/>
        <v>419.52061022691259</v>
      </c>
    </row>
    <row r="29" spans="1:14" x14ac:dyDescent="0.25">
      <c r="A29" s="11">
        <v>24</v>
      </c>
      <c r="B29" s="11" t="s">
        <v>37</v>
      </c>
      <c r="C29" s="12">
        <v>3.5</v>
      </c>
      <c r="D29" s="12">
        <v>25.29</v>
      </c>
      <c r="E29" s="12">
        <f t="shared" si="0"/>
        <v>722.57142857142844</v>
      </c>
      <c r="F29" s="12">
        <v>11.49</v>
      </c>
      <c r="G29" s="12">
        <v>44.89</v>
      </c>
      <c r="H29" s="12">
        <f t="shared" si="1"/>
        <v>390.6875543951262</v>
      </c>
      <c r="I29" s="12">
        <v>3.04</v>
      </c>
      <c r="J29" s="12">
        <v>1.03</v>
      </c>
      <c r="K29" s="12">
        <f t="shared" si="2"/>
        <v>33.881578947368425</v>
      </c>
      <c r="L29" s="12">
        <f t="shared" si="5"/>
        <v>18.03</v>
      </c>
      <c r="M29" s="12">
        <f t="shared" si="5"/>
        <v>71.210000000000008</v>
      </c>
      <c r="N29" s="12">
        <f t="shared" si="4"/>
        <v>394.95285635052693</v>
      </c>
    </row>
    <row r="30" spans="1:14" x14ac:dyDescent="0.25">
      <c r="A30" s="11">
        <v>25</v>
      </c>
      <c r="B30" s="11" t="s">
        <v>38</v>
      </c>
      <c r="C30" s="12">
        <v>381.53500000000003</v>
      </c>
      <c r="D30" s="12">
        <v>37.840000000000003</v>
      </c>
      <c r="E30" s="12">
        <f t="shared" si="0"/>
        <v>9.9178319158137516</v>
      </c>
      <c r="F30" s="12">
        <v>42.79</v>
      </c>
      <c r="G30" s="12">
        <v>3.64</v>
      </c>
      <c r="H30" s="12">
        <f t="shared" si="1"/>
        <v>8.5066604346810006</v>
      </c>
      <c r="I30" s="12">
        <v>27.2</v>
      </c>
      <c r="J30" s="12">
        <v>3.7</v>
      </c>
      <c r="K30" s="12">
        <f t="shared" si="2"/>
        <v>13.602941176470589</v>
      </c>
      <c r="L30" s="12">
        <f t="shared" si="5"/>
        <v>451.52500000000003</v>
      </c>
      <c r="M30" s="12">
        <f t="shared" si="5"/>
        <v>45.180000000000007</v>
      </c>
      <c r="N30" s="12">
        <f t="shared" si="4"/>
        <v>10.006090471180999</v>
      </c>
    </row>
    <row r="31" spans="1:14" x14ac:dyDescent="0.25">
      <c r="A31" s="11">
        <v>26</v>
      </c>
      <c r="B31" s="11" t="s">
        <v>39</v>
      </c>
      <c r="C31" s="12">
        <v>9.56</v>
      </c>
      <c r="D31" s="12">
        <v>171.23</v>
      </c>
      <c r="E31" s="12">
        <f t="shared" si="0"/>
        <v>1791.1087866108785</v>
      </c>
      <c r="F31" s="12">
        <v>24.88</v>
      </c>
      <c r="G31" s="12">
        <v>26.54</v>
      </c>
      <c r="H31" s="12">
        <f t="shared" si="1"/>
        <v>106.67202572347267</v>
      </c>
      <c r="I31" s="12">
        <v>5.34</v>
      </c>
      <c r="J31" s="12">
        <v>2.89</v>
      </c>
      <c r="K31" s="12">
        <f t="shared" si="2"/>
        <v>54.119850187265925</v>
      </c>
      <c r="L31" s="12">
        <f t="shared" si="5"/>
        <v>39.78</v>
      </c>
      <c r="M31" s="12">
        <f t="shared" si="5"/>
        <v>200.65999999999997</v>
      </c>
      <c r="N31" s="12">
        <f t="shared" si="4"/>
        <v>504.42433383609847</v>
      </c>
    </row>
    <row r="32" spans="1:14" x14ac:dyDescent="0.25">
      <c r="A32" s="11">
        <v>27</v>
      </c>
      <c r="B32" s="11" t="s">
        <v>40</v>
      </c>
      <c r="C32" s="12">
        <v>553.62</v>
      </c>
      <c r="D32" s="12">
        <v>509.39</v>
      </c>
      <c r="E32" s="12">
        <f t="shared" si="0"/>
        <v>92.010765507026477</v>
      </c>
      <c r="F32" s="12">
        <v>372.93</v>
      </c>
      <c r="G32" s="12">
        <v>871.22</v>
      </c>
      <c r="H32" s="12">
        <f t="shared" si="1"/>
        <v>233.61488751240179</v>
      </c>
      <c r="I32" s="12">
        <v>178.55</v>
      </c>
      <c r="J32" s="12">
        <v>5.17</v>
      </c>
      <c r="K32" s="12">
        <f t="shared" si="2"/>
        <v>2.8955474656958833</v>
      </c>
      <c r="L32" s="12">
        <f t="shared" si="5"/>
        <v>1105.0999999999999</v>
      </c>
      <c r="M32" s="12">
        <f t="shared" si="5"/>
        <v>1385.7800000000002</v>
      </c>
      <c r="N32" s="12">
        <f t="shared" si="4"/>
        <v>125.3986064609538</v>
      </c>
    </row>
    <row r="33" spans="1:14" x14ac:dyDescent="0.25">
      <c r="A33" s="11">
        <v>28</v>
      </c>
      <c r="B33" s="11" t="s">
        <v>41</v>
      </c>
      <c r="C33" s="12">
        <v>292.33999999999997</v>
      </c>
      <c r="D33" s="12">
        <v>209.56</v>
      </c>
      <c r="E33" s="12">
        <f t="shared" si="0"/>
        <v>71.683656016966552</v>
      </c>
      <c r="F33" s="12">
        <v>339.1</v>
      </c>
      <c r="G33" s="12">
        <v>1171.49</v>
      </c>
      <c r="H33" s="12">
        <f t="shared" si="1"/>
        <v>345.47036272485991</v>
      </c>
      <c r="I33" s="12">
        <v>118.74</v>
      </c>
      <c r="J33" s="12">
        <v>51.77</v>
      </c>
      <c r="K33" s="12">
        <f t="shared" si="2"/>
        <v>43.599461007242716</v>
      </c>
      <c r="L33" s="12">
        <f t="shared" si="5"/>
        <v>750.18000000000006</v>
      </c>
      <c r="M33" s="12">
        <f t="shared" si="5"/>
        <v>1432.82</v>
      </c>
      <c r="N33" s="12">
        <f t="shared" si="4"/>
        <v>190.99682742808392</v>
      </c>
    </row>
    <row r="34" spans="1:14" x14ac:dyDescent="0.25">
      <c r="A34" s="11">
        <v>29</v>
      </c>
      <c r="B34" s="11" t="s">
        <v>42</v>
      </c>
      <c r="C34" s="12">
        <v>305.67</v>
      </c>
      <c r="D34" s="12">
        <v>45.51</v>
      </c>
      <c r="E34" s="12">
        <f t="shared" si="0"/>
        <v>14.888605358720186</v>
      </c>
      <c r="F34" s="12">
        <v>344.57</v>
      </c>
      <c r="G34" s="12">
        <v>143.44999999999999</v>
      </c>
      <c r="H34" s="12">
        <f t="shared" si="1"/>
        <v>41.631598804306812</v>
      </c>
      <c r="I34" s="12">
        <v>94.29</v>
      </c>
      <c r="J34" s="12">
        <v>25.2</v>
      </c>
      <c r="K34" s="12">
        <f t="shared" si="2"/>
        <v>26.726057906458795</v>
      </c>
      <c r="L34" s="12">
        <f t="shared" si="5"/>
        <v>744.53</v>
      </c>
      <c r="M34" s="12">
        <f t="shared" si="5"/>
        <v>214.15999999999997</v>
      </c>
      <c r="N34" s="12">
        <f t="shared" si="4"/>
        <v>28.764455428256749</v>
      </c>
    </row>
    <row r="35" spans="1:14" x14ac:dyDescent="0.25">
      <c r="A35" s="11">
        <v>30</v>
      </c>
      <c r="B35" s="11" t="s">
        <v>43</v>
      </c>
      <c r="C35" s="12">
        <v>5.09</v>
      </c>
      <c r="D35" s="12">
        <v>40.020000000000003</v>
      </c>
      <c r="E35" s="12">
        <f t="shared" si="0"/>
        <v>786.24754420432225</v>
      </c>
      <c r="F35" s="12">
        <v>15.24</v>
      </c>
      <c r="G35" s="12">
        <v>49.03</v>
      </c>
      <c r="H35" s="12">
        <f t="shared" si="1"/>
        <v>321.71916010498688</v>
      </c>
      <c r="I35" s="12">
        <v>1</v>
      </c>
      <c r="J35" s="12">
        <v>13.99</v>
      </c>
      <c r="K35" s="12">
        <f t="shared" si="2"/>
        <v>1399</v>
      </c>
      <c r="L35" s="12">
        <f t="shared" si="5"/>
        <v>21.33</v>
      </c>
      <c r="M35" s="12">
        <f t="shared" si="5"/>
        <v>103.04</v>
      </c>
      <c r="N35" s="12">
        <f t="shared" si="4"/>
        <v>483.075480543835</v>
      </c>
    </row>
    <row r="36" spans="1:14" x14ac:dyDescent="0.25">
      <c r="A36" s="11">
        <v>31</v>
      </c>
      <c r="B36" s="11" t="s">
        <v>44</v>
      </c>
      <c r="C36" s="12">
        <v>142.44999999999999</v>
      </c>
      <c r="D36" s="12">
        <v>260.55</v>
      </c>
      <c r="E36" s="12">
        <f t="shared" si="0"/>
        <v>182.90628290628294</v>
      </c>
      <c r="F36" s="12">
        <v>237.67</v>
      </c>
      <c r="G36" s="12">
        <v>378.18</v>
      </c>
      <c r="H36" s="12">
        <f t="shared" si="1"/>
        <v>159.1197879412631</v>
      </c>
      <c r="I36" s="12">
        <v>55.27</v>
      </c>
      <c r="J36" s="12">
        <v>68.48</v>
      </c>
      <c r="K36" s="12">
        <f t="shared" si="2"/>
        <v>123.90085037090645</v>
      </c>
      <c r="L36" s="12">
        <f t="shared" si="5"/>
        <v>435.39</v>
      </c>
      <c r="M36" s="12">
        <f t="shared" si="5"/>
        <v>707.21</v>
      </c>
      <c r="N36" s="12">
        <f t="shared" si="4"/>
        <v>162.43138335744968</v>
      </c>
    </row>
    <row r="37" spans="1:14" x14ac:dyDescent="0.25">
      <c r="A37" s="11">
        <v>32</v>
      </c>
      <c r="B37" s="11" t="s">
        <v>45</v>
      </c>
      <c r="C37" s="12">
        <v>3.5</v>
      </c>
      <c r="D37" s="12">
        <v>0</v>
      </c>
      <c r="E37" s="12">
        <f t="shared" si="0"/>
        <v>0</v>
      </c>
      <c r="F37" s="12">
        <v>11.49</v>
      </c>
      <c r="G37" s="12">
        <v>1.93</v>
      </c>
      <c r="H37" s="12">
        <f t="shared" si="1"/>
        <v>16.797214969538729</v>
      </c>
      <c r="I37" s="12">
        <v>1.54</v>
      </c>
      <c r="J37" s="12">
        <v>0</v>
      </c>
      <c r="K37" s="12">
        <f t="shared" si="2"/>
        <v>0</v>
      </c>
      <c r="L37" s="12">
        <f t="shared" si="5"/>
        <v>16.53</v>
      </c>
      <c r="M37" s="12">
        <f t="shared" si="5"/>
        <v>1.93</v>
      </c>
      <c r="N37" s="12">
        <f t="shared" si="4"/>
        <v>11.675741076830006</v>
      </c>
    </row>
    <row r="38" spans="1:14" x14ac:dyDescent="0.25">
      <c r="A38" s="11">
        <v>33</v>
      </c>
      <c r="B38" s="11" t="s">
        <v>46</v>
      </c>
      <c r="C38" s="12">
        <v>22.51</v>
      </c>
      <c r="D38" s="12">
        <v>39.65</v>
      </c>
      <c r="E38" s="12">
        <f t="shared" si="0"/>
        <v>176.1439360284318</v>
      </c>
      <c r="F38" s="12">
        <v>30.67</v>
      </c>
      <c r="G38" s="12">
        <v>85.77</v>
      </c>
      <c r="H38" s="12">
        <f t="shared" si="1"/>
        <v>279.65438539289204</v>
      </c>
      <c r="I38" s="12">
        <v>18.05</v>
      </c>
      <c r="J38" s="12">
        <v>0.3674</v>
      </c>
      <c r="K38" s="12">
        <f t="shared" si="2"/>
        <v>2.0354570637119114</v>
      </c>
      <c r="L38" s="12">
        <f t="shared" si="5"/>
        <v>71.23</v>
      </c>
      <c r="M38" s="12">
        <f t="shared" si="5"/>
        <v>125.78739999999999</v>
      </c>
      <c r="N38" s="12">
        <f t="shared" si="4"/>
        <v>176.59328934437735</v>
      </c>
    </row>
    <row r="39" spans="1:14" x14ac:dyDescent="0.25">
      <c r="A39" s="11">
        <v>34</v>
      </c>
      <c r="B39" s="11" t="s">
        <v>47</v>
      </c>
      <c r="C39" s="12">
        <v>3.5</v>
      </c>
      <c r="D39" s="12">
        <v>1.1599999999999999</v>
      </c>
      <c r="E39" s="12">
        <f t="shared" si="0"/>
        <v>33.142857142857139</v>
      </c>
      <c r="F39" s="12">
        <v>11.49</v>
      </c>
      <c r="G39" s="12">
        <v>9.16</v>
      </c>
      <c r="H39" s="12">
        <f t="shared" si="1"/>
        <v>79.721496953872929</v>
      </c>
      <c r="I39" s="12">
        <v>1.57</v>
      </c>
      <c r="J39" s="12">
        <v>7.69</v>
      </c>
      <c r="K39" s="12">
        <f t="shared" si="2"/>
        <v>489.80891719745216</v>
      </c>
      <c r="L39" s="12">
        <f t="shared" si="5"/>
        <v>16.559999999999999</v>
      </c>
      <c r="M39" s="12">
        <f t="shared" si="5"/>
        <v>18.010000000000002</v>
      </c>
      <c r="N39" s="12">
        <f t="shared" si="4"/>
        <v>108.756038647343</v>
      </c>
    </row>
    <row r="40" spans="1:14" x14ac:dyDescent="0.25">
      <c r="A40" s="11">
        <v>35</v>
      </c>
      <c r="B40" s="11" t="s">
        <v>48</v>
      </c>
      <c r="C40" s="12">
        <v>81.819999999999993</v>
      </c>
      <c r="D40" s="12">
        <v>78.84</v>
      </c>
      <c r="E40" s="12">
        <f t="shared" si="0"/>
        <v>96.35785871425081</v>
      </c>
      <c r="F40" s="12">
        <v>113.11</v>
      </c>
      <c r="G40" s="12">
        <v>269.52</v>
      </c>
      <c r="H40" s="12">
        <f t="shared" si="1"/>
        <v>238.2813190699319</v>
      </c>
      <c r="I40" s="12">
        <v>37.51</v>
      </c>
      <c r="J40" s="12">
        <v>0</v>
      </c>
      <c r="K40" s="12">
        <f t="shared" si="2"/>
        <v>0</v>
      </c>
      <c r="L40" s="12">
        <f t="shared" si="5"/>
        <v>232.44</v>
      </c>
      <c r="M40" s="12">
        <f t="shared" si="5"/>
        <v>348.36</v>
      </c>
      <c r="N40" s="12">
        <f t="shared" si="4"/>
        <v>149.87093443469286</v>
      </c>
    </row>
    <row r="41" spans="1:14" x14ac:dyDescent="0.25">
      <c r="A41" s="11">
        <v>36</v>
      </c>
      <c r="B41" s="11" t="s">
        <v>49</v>
      </c>
      <c r="C41" s="12">
        <v>12.73</v>
      </c>
      <c r="D41" s="12">
        <v>0</v>
      </c>
      <c r="E41" s="12">
        <f t="shared" si="0"/>
        <v>0</v>
      </c>
      <c r="F41" s="12">
        <v>16.47</v>
      </c>
      <c r="G41" s="12">
        <v>0</v>
      </c>
      <c r="H41" s="12">
        <f t="shared" si="1"/>
        <v>0</v>
      </c>
      <c r="I41" s="12">
        <v>3.23</v>
      </c>
      <c r="J41" s="12">
        <v>0</v>
      </c>
      <c r="K41" s="12">
        <f t="shared" si="2"/>
        <v>0</v>
      </c>
      <c r="L41" s="12">
        <f>C41+F41+I41</f>
        <v>32.43</v>
      </c>
      <c r="M41" s="12">
        <f>D41+G41+J41</f>
        <v>0</v>
      </c>
      <c r="N41" s="12">
        <f t="shared" si="4"/>
        <v>0</v>
      </c>
    </row>
    <row r="42" spans="1:14" x14ac:dyDescent="0.25">
      <c r="A42" s="11">
        <v>37</v>
      </c>
      <c r="B42" s="11" t="s">
        <v>50</v>
      </c>
      <c r="C42" s="12">
        <v>8.44</v>
      </c>
      <c r="D42" s="12">
        <v>19.18</v>
      </c>
      <c r="E42" s="12">
        <f t="shared" si="0"/>
        <v>227.25118483412325</v>
      </c>
      <c r="F42" s="12">
        <v>13.31</v>
      </c>
      <c r="G42" s="12">
        <v>45.3</v>
      </c>
      <c r="H42" s="12">
        <f t="shared" si="1"/>
        <v>340.34560480841469</v>
      </c>
      <c r="I42" s="12">
        <v>4.84</v>
      </c>
      <c r="J42" s="12">
        <v>1.73</v>
      </c>
      <c r="K42" s="12">
        <f t="shared" si="2"/>
        <v>35.743801652892564</v>
      </c>
      <c r="L42" s="12">
        <f>C42+F42+I42</f>
        <v>26.59</v>
      </c>
      <c r="M42" s="12">
        <f>D42+G42+J42</f>
        <v>66.209999999999994</v>
      </c>
      <c r="N42" s="12">
        <f t="shared" si="4"/>
        <v>249.00338473110187</v>
      </c>
    </row>
    <row r="43" spans="1:14" x14ac:dyDescent="0.25">
      <c r="A43" s="11">
        <v>38</v>
      </c>
      <c r="B43" s="11" t="s">
        <v>51</v>
      </c>
      <c r="C43" s="12">
        <v>7.21</v>
      </c>
      <c r="D43" s="12">
        <v>0</v>
      </c>
      <c r="E43" s="12">
        <f t="shared" si="0"/>
        <v>0</v>
      </c>
      <c r="F43" s="12">
        <v>13.03</v>
      </c>
      <c r="G43" s="12">
        <v>0</v>
      </c>
      <c r="H43" s="12">
        <f t="shared" si="1"/>
        <v>0</v>
      </c>
      <c r="I43" s="12">
        <v>1.66</v>
      </c>
      <c r="J43" s="12">
        <v>0</v>
      </c>
      <c r="K43" s="12">
        <f t="shared" si="2"/>
        <v>0</v>
      </c>
      <c r="L43" s="12">
        <f t="shared" ref="L43:M44" si="6">C43+F43+I43</f>
        <v>21.9</v>
      </c>
      <c r="M43" s="12">
        <f t="shared" si="6"/>
        <v>0</v>
      </c>
      <c r="N43" s="12">
        <f t="shared" si="4"/>
        <v>0</v>
      </c>
    </row>
    <row r="44" spans="1:14" x14ac:dyDescent="0.25">
      <c r="A44" s="11">
        <v>39</v>
      </c>
      <c r="B44" s="11" t="s">
        <v>52</v>
      </c>
      <c r="C44" s="12">
        <v>3.5</v>
      </c>
      <c r="D44" s="12">
        <v>0</v>
      </c>
      <c r="E44" s="12">
        <f t="shared" si="0"/>
        <v>0</v>
      </c>
      <c r="F44" s="12">
        <v>11.49</v>
      </c>
      <c r="G44" s="12">
        <v>3.57</v>
      </c>
      <c r="H44" s="12">
        <f t="shared" si="1"/>
        <v>31.070496083550911</v>
      </c>
      <c r="I44" s="12">
        <v>1.29</v>
      </c>
      <c r="J44" s="12">
        <v>1.1599999999999999</v>
      </c>
      <c r="K44" s="12">
        <f t="shared" si="2"/>
        <v>89.922480620155028</v>
      </c>
      <c r="L44" s="12">
        <f t="shared" si="6"/>
        <v>16.28</v>
      </c>
      <c r="M44" s="12">
        <f t="shared" si="6"/>
        <v>4.7299999999999995</v>
      </c>
      <c r="N44" s="12">
        <f t="shared" si="4"/>
        <v>29.054054054054053</v>
      </c>
    </row>
    <row r="45" spans="1:14" x14ac:dyDescent="0.25">
      <c r="A45" s="11">
        <v>40</v>
      </c>
      <c r="B45" s="11" t="s">
        <v>53</v>
      </c>
      <c r="C45" s="12">
        <v>16.21</v>
      </c>
      <c r="D45" s="12">
        <v>74.66</v>
      </c>
      <c r="E45" s="12">
        <f t="shared" si="0"/>
        <v>460.57988895743358</v>
      </c>
      <c r="F45" s="12">
        <v>28.38</v>
      </c>
      <c r="G45" s="12">
        <v>302.74</v>
      </c>
      <c r="H45" s="12">
        <f t="shared" si="1"/>
        <v>1066.7371388301622</v>
      </c>
      <c r="I45" s="12">
        <v>4.1500000000000004</v>
      </c>
      <c r="J45" s="12">
        <v>1.3</v>
      </c>
      <c r="K45" s="12">
        <f t="shared" si="2"/>
        <v>31.325301204819276</v>
      </c>
      <c r="L45" s="12">
        <f t="shared" si="5"/>
        <v>48.74</v>
      </c>
      <c r="M45" s="12">
        <f t="shared" si="5"/>
        <v>378.7</v>
      </c>
      <c r="N45" s="12">
        <f t="shared" si="4"/>
        <v>776.97989331144845</v>
      </c>
    </row>
    <row r="46" spans="1:14" s="2" customFormat="1" ht="13.5" x14ac:dyDescent="0.2">
      <c r="A46" s="15"/>
      <c r="B46" s="13" t="s">
        <v>54</v>
      </c>
      <c r="C46" s="14">
        <f>SUM(C27:C45)</f>
        <v>2242.9310000000005</v>
      </c>
      <c r="D46" s="14">
        <f>SUM(D27:D45)</f>
        <v>1852</v>
      </c>
      <c r="E46" s="14">
        <f t="shared" si="0"/>
        <v>82.570529365370561</v>
      </c>
      <c r="F46" s="14">
        <f>SUM(F27:F45)</f>
        <v>2099.9900000000002</v>
      </c>
      <c r="G46" s="14">
        <f>SUM(G27:G45)</f>
        <v>3949.8499999999995</v>
      </c>
      <c r="H46" s="14">
        <f t="shared" si="1"/>
        <v>188.0889908999566</v>
      </c>
      <c r="I46" s="14">
        <f>SUM(I27:I45)</f>
        <v>731.61449999999991</v>
      </c>
      <c r="J46" s="14">
        <f>SUM(J27:J45)</f>
        <v>561.11739999999986</v>
      </c>
      <c r="K46" s="14">
        <f t="shared" si="2"/>
        <v>76.695773525538371</v>
      </c>
      <c r="L46" s="14">
        <f>SUM(L27:L45)</f>
        <v>5074.535499999999</v>
      </c>
      <c r="M46" s="14">
        <f>SUM(M27:M45)</f>
        <v>6362.9673999999995</v>
      </c>
      <c r="N46" s="14">
        <f t="shared" si="4"/>
        <v>125.3901445757942</v>
      </c>
    </row>
    <row r="47" spans="1:14" x14ac:dyDescent="0.25">
      <c r="A47" s="16">
        <v>41</v>
      </c>
      <c r="B47" s="11" t="s">
        <v>55</v>
      </c>
      <c r="C47" s="12">
        <v>5515.67</v>
      </c>
      <c r="D47" s="12">
        <v>4733.24</v>
      </c>
      <c r="E47" s="12">
        <f t="shared" si="0"/>
        <v>85.814416018362223</v>
      </c>
      <c r="F47" s="12">
        <v>254.55</v>
      </c>
      <c r="G47" s="12">
        <v>0</v>
      </c>
      <c r="H47" s="12">
        <f t="shared" si="1"/>
        <v>0</v>
      </c>
      <c r="I47" s="12">
        <v>226.27</v>
      </c>
      <c r="J47" s="12">
        <v>43.48</v>
      </c>
      <c r="K47" s="12">
        <f t="shared" si="2"/>
        <v>19.215980907765058</v>
      </c>
      <c r="L47" s="12">
        <f>C47+F47+I47</f>
        <v>5996.4900000000007</v>
      </c>
      <c r="M47" s="12">
        <f>D47+G47+J47</f>
        <v>4776.7199999999993</v>
      </c>
      <c r="N47" s="12">
        <f t="shared" si="4"/>
        <v>79.658600281164468</v>
      </c>
    </row>
    <row r="48" spans="1:14" x14ac:dyDescent="0.25">
      <c r="A48" s="16">
        <v>42</v>
      </c>
      <c r="B48" s="11" t="s">
        <v>56</v>
      </c>
      <c r="C48" s="12">
        <v>0</v>
      </c>
      <c r="D48" s="12">
        <v>0</v>
      </c>
      <c r="E48" s="12">
        <f t="shared" si="0"/>
        <v>0</v>
      </c>
      <c r="F48" s="12">
        <v>17.23</v>
      </c>
      <c r="G48" s="12">
        <v>0.2</v>
      </c>
      <c r="H48" s="12">
        <f t="shared" si="1"/>
        <v>1.1607661056297156</v>
      </c>
      <c r="I48" s="12">
        <v>3.87</v>
      </c>
      <c r="J48" s="12">
        <v>0.32</v>
      </c>
      <c r="K48" s="12">
        <f t="shared" si="2"/>
        <v>8.2687338501292</v>
      </c>
      <c r="L48" s="12">
        <f t="shared" ref="L48:M53" si="7">C48+F48+I48</f>
        <v>21.1</v>
      </c>
      <c r="M48" s="12">
        <f t="shared" si="7"/>
        <v>0.52</v>
      </c>
      <c r="N48" s="12">
        <f t="shared" si="4"/>
        <v>2.4644549763033172</v>
      </c>
    </row>
    <row r="49" spans="1:14" x14ac:dyDescent="0.25">
      <c r="A49" s="16">
        <v>43</v>
      </c>
      <c r="B49" s="11" t="s">
        <v>57</v>
      </c>
      <c r="C49" s="12">
        <v>0</v>
      </c>
      <c r="D49" s="12">
        <v>0</v>
      </c>
      <c r="E49" s="12">
        <f t="shared" si="0"/>
        <v>0</v>
      </c>
      <c r="F49" s="12">
        <v>5.74</v>
      </c>
      <c r="G49" s="12">
        <v>0.02</v>
      </c>
      <c r="H49" s="12">
        <f t="shared" si="1"/>
        <v>0.34843205574912894</v>
      </c>
      <c r="I49" s="12">
        <v>1.3</v>
      </c>
      <c r="J49" s="12">
        <v>0.21</v>
      </c>
      <c r="K49" s="12">
        <f t="shared" si="2"/>
        <v>16.153846153846153</v>
      </c>
      <c r="L49" s="12">
        <f t="shared" si="7"/>
        <v>7.04</v>
      </c>
      <c r="M49" s="12">
        <f t="shared" si="7"/>
        <v>0.22999999999999998</v>
      </c>
      <c r="N49" s="12">
        <f t="shared" si="4"/>
        <v>3.2670454545454541</v>
      </c>
    </row>
    <row r="50" spans="1:14" x14ac:dyDescent="0.25">
      <c r="A50" s="16">
        <v>44</v>
      </c>
      <c r="B50" s="11" t="s">
        <v>58</v>
      </c>
      <c r="C50" s="12">
        <v>3.92</v>
      </c>
      <c r="D50" s="12">
        <v>0</v>
      </c>
      <c r="E50" s="12">
        <f t="shared" si="0"/>
        <v>0</v>
      </c>
      <c r="F50" s="12">
        <v>22.96</v>
      </c>
      <c r="G50" s="12">
        <v>0</v>
      </c>
      <c r="H50" s="12">
        <f t="shared" si="1"/>
        <v>0</v>
      </c>
      <c r="I50" s="12">
        <v>6.58</v>
      </c>
      <c r="J50" s="12">
        <v>0</v>
      </c>
      <c r="K50" s="12">
        <f t="shared" si="2"/>
        <v>0</v>
      </c>
      <c r="L50" s="12">
        <f t="shared" si="7"/>
        <v>33.46</v>
      </c>
      <c r="M50" s="12">
        <f t="shared" si="7"/>
        <v>0</v>
      </c>
      <c r="N50" s="12">
        <f t="shared" si="4"/>
        <v>0</v>
      </c>
    </row>
    <row r="51" spans="1:14" x14ac:dyDescent="0.25">
      <c r="A51" s="16">
        <v>45</v>
      </c>
      <c r="B51" s="11" t="s">
        <v>59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  <c r="I51" s="12">
        <v>0</v>
      </c>
      <c r="J51" s="12">
        <v>0</v>
      </c>
      <c r="K51" s="12">
        <f t="shared" si="2"/>
        <v>0</v>
      </c>
      <c r="L51" s="12">
        <f t="shared" si="7"/>
        <v>0</v>
      </c>
      <c r="M51" s="12">
        <f t="shared" si="7"/>
        <v>0</v>
      </c>
      <c r="N51" s="12">
        <f t="shared" si="4"/>
        <v>0</v>
      </c>
    </row>
    <row r="52" spans="1:14" x14ac:dyDescent="0.25">
      <c r="A52" s="16">
        <v>46</v>
      </c>
      <c r="B52" s="11" t="s">
        <v>60</v>
      </c>
      <c r="C52" s="12">
        <v>0</v>
      </c>
      <c r="D52" s="12">
        <v>0</v>
      </c>
      <c r="E52" s="12">
        <f t="shared" si="0"/>
        <v>0</v>
      </c>
      <c r="F52" s="12">
        <v>5.74</v>
      </c>
      <c r="G52" s="12">
        <v>0</v>
      </c>
      <c r="H52" s="12">
        <f t="shared" si="1"/>
        <v>0</v>
      </c>
      <c r="I52" s="12">
        <v>1.29</v>
      </c>
      <c r="J52" s="12">
        <v>0</v>
      </c>
      <c r="K52" s="12">
        <f t="shared" si="2"/>
        <v>0</v>
      </c>
      <c r="L52" s="12">
        <f t="shared" si="7"/>
        <v>7.03</v>
      </c>
      <c r="M52" s="12">
        <f t="shared" si="7"/>
        <v>0</v>
      </c>
      <c r="N52" s="12">
        <f t="shared" si="4"/>
        <v>0</v>
      </c>
    </row>
    <row r="53" spans="1:14" x14ac:dyDescent="0.25">
      <c r="A53" s="16">
        <v>47</v>
      </c>
      <c r="B53" s="11" t="s">
        <v>61</v>
      </c>
      <c r="C53" s="12">
        <v>100.67</v>
      </c>
      <c r="D53" s="12">
        <v>0</v>
      </c>
      <c r="E53" s="12">
        <f t="shared" si="0"/>
        <v>0</v>
      </c>
      <c r="F53" s="12">
        <v>43.99</v>
      </c>
      <c r="G53" s="12">
        <v>0</v>
      </c>
      <c r="H53" s="12">
        <f t="shared" si="1"/>
        <v>0</v>
      </c>
      <c r="I53" s="12">
        <v>13.09</v>
      </c>
      <c r="J53" s="12">
        <v>0</v>
      </c>
      <c r="K53" s="12">
        <f t="shared" si="2"/>
        <v>0</v>
      </c>
      <c r="L53" s="12">
        <f t="shared" si="7"/>
        <v>157.75</v>
      </c>
      <c r="M53" s="12">
        <f t="shared" si="7"/>
        <v>0</v>
      </c>
      <c r="N53" s="12">
        <f t="shared" si="4"/>
        <v>0</v>
      </c>
    </row>
    <row r="54" spans="1:14" s="2" customFormat="1" ht="13.5" x14ac:dyDescent="0.2">
      <c r="A54" s="15"/>
      <c r="B54" s="13" t="s">
        <v>62</v>
      </c>
      <c r="C54" s="14">
        <f>SUM(C47:C53)</f>
        <v>5620.26</v>
      </c>
      <c r="D54" s="14">
        <f>SUM(D47:D53)</f>
        <v>4733.24</v>
      </c>
      <c r="E54" s="14">
        <f t="shared" si="0"/>
        <v>84.217456131922717</v>
      </c>
      <c r="F54" s="14">
        <f>SUM(F47:F53)</f>
        <v>350.21000000000004</v>
      </c>
      <c r="G54" s="14">
        <f>SUM(G47:G53)</f>
        <v>0.22</v>
      </c>
      <c r="H54" s="14">
        <f t="shared" si="1"/>
        <v>6.2819451186430994E-2</v>
      </c>
      <c r="I54" s="14">
        <f>SUM(I47:I53)</f>
        <v>252.40000000000003</v>
      </c>
      <c r="J54" s="14">
        <f>SUM(J47:J53)</f>
        <v>44.01</v>
      </c>
      <c r="K54" s="14">
        <f t="shared" si="2"/>
        <v>17.436608557844686</v>
      </c>
      <c r="L54" s="14">
        <f>SUM(L47:L53)</f>
        <v>6222.8700000000008</v>
      </c>
      <c r="M54" s="14">
        <f>SUM(M47:M53)</f>
        <v>4777.4699999999993</v>
      </c>
      <c r="N54" s="14">
        <f t="shared" si="4"/>
        <v>76.772775262861003</v>
      </c>
    </row>
    <row r="55" spans="1:14" x14ac:dyDescent="0.25">
      <c r="A55" s="16">
        <v>48</v>
      </c>
      <c r="B55" s="11" t="s">
        <v>63</v>
      </c>
      <c r="C55" s="12">
        <v>3134.587</v>
      </c>
      <c r="D55" s="12">
        <v>565.32000000000005</v>
      </c>
      <c r="E55" s="12">
        <f t="shared" si="0"/>
        <v>18.03491177625633</v>
      </c>
      <c r="F55" s="12">
        <v>854.51</v>
      </c>
      <c r="G55" s="12">
        <v>128.72999999999999</v>
      </c>
      <c r="H55" s="12">
        <f t="shared" si="1"/>
        <v>15.064773964026166</v>
      </c>
      <c r="I55" s="12">
        <v>516.91999999999996</v>
      </c>
      <c r="J55" s="12">
        <v>92.79</v>
      </c>
      <c r="K55" s="12">
        <f t="shared" si="2"/>
        <v>17.950553277102841</v>
      </c>
      <c r="L55" s="12">
        <f>C55+F55+I55</f>
        <v>4506.0169999999998</v>
      </c>
      <c r="M55" s="12">
        <f>D55+G55+J55</f>
        <v>786.84</v>
      </c>
      <c r="N55" s="12">
        <f t="shared" si="4"/>
        <v>17.46198471954278</v>
      </c>
    </row>
    <row r="56" spans="1:14" s="2" customFormat="1" ht="13.5" x14ac:dyDescent="0.2">
      <c r="A56" s="13"/>
      <c r="B56" s="13" t="s">
        <v>64</v>
      </c>
      <c r="C56" s="14">
        <f>SUM(C55:C55)</f>
        <v>3134.587</v>
      </c>
      <c r="D56" s="14">
        <f>SUM(D55:D55)</f>
        <v>565.32000000000005</v>
      </c>
      <c r="E56" s="14">
        <f t="shared" si="0"/>
        <v>18.03491177625633</v>
      </c>
      <c r="F56" s="14">
        <f>SUM(F55:F55)</f>
        <v>854.51</v>
      </c>
      <c r="G56" s="14">
        <f>SUM(G55:G55)</f>
        <v>128.72999999999999</v>
      </c>
      <c r="H56" s="14">
        <f t="shared" si="1"/>
        <v>15.064773964026166</v>
      </c>
      <c r="I56" s="14">
        <f>SUM(I55:I55)</f>
        <v>516.91999999999996</v>
      </c>
      <c r="J56" s="14">
        <f>SUM(J55:J55)</f>
        <v>92.79</v>
      </c>
      <c r="K56" s="14">
        <f t="shared" si="2"/>
        <v>17.950553277102841</v>
      </c>
      <c r="L56" s="14">
        <f>SUM(L55:L55)</f>
        <v>4506.0169999999998</v>
      </c>
      <c r="M56" s="14">
        <f>SUM(M55:M55)</f>
        <v>786.84</v>
      </c>
      <c r="N56" s="14">
        <f t="shared" si="4"/>
        <v>17.46198471954278</v>
      </c>
    </row>
    <row r="57" spans="1:14" s="2" customFormat="1" x14ac:dyDescent="0.2">
      <c r="A57" s="11">
        <v>49</v>
      </c>
      <c r="B57" s="13" t="s">
        <v>65</v>
      </c>
      <c r="C57" s="14">
        <v>6.05</v>
      </c>
      <c r="D57" s="14">
        <v>48.49</v>
      </c>
      <c r="E57" s="12">
        <f t="shared" si="0"/>
        <v>801.48760330578523</v>
      </c>
      <c r="F57" s="14">
        <v>11.19</v>
      </c>
      <c r="G57" s="14">
        <v>73.87</v>
      </c>
      <c r="H57" s="12">
        <f t="shared" si="1"/>
        <v>660.1429848078642</v>
      </c>
      <c r="I57" s="14">
        <v>1.24</v>
      </c>
      <c r="J57" s="14">
        <v>1E-3</v>
      </c>
      <c r="K57" s="12">
        <f t="shared" si="2"/>
        <v>8.0645161290322578E-2</v>
      </c>
      <c r="L57" s="12">
        <f t="shared" ref="L57:M64" si="8">C57+F57+I57</f>
        <v>18.479999999999997</v>
      </c>
      <c r="M57" s="12">
        <f t="shared" si="8"/>
        <v>122.36100000000002</v>
      </c>
      <c r="N57" s="12">
        <f t="shared" si="4"/>
        <v>662.12662337662357</v>
      </c>
    </row>
    <row r="58" spans="1:14" s="2" customFormat="1" x14ac:dyDescent="0.2">
      <c r="A58" s="11">
        <v>50</v>
      </c>
      <c r="B58" s="13" t="s">
        <v>66</v>
      </c>
      <c r="C58" s="14">
        <v>14.17</v>
      </c>
      <c r="D58" s="14">
        <v>5.57</v>
      </c>
      <c r="E58" s="12">
        <f t="shared" si="0"/>
        <v>39.308398023994357</v>
      </c>
      <c r="F58" s="14">
        <v>23.61</v>
      </c>
      <c r="G58" s="14">
        <v>18.95</v>
      </c>
      <c r="H58" s="12">
        <f t="shared" si="1"/>
        <v>80.262600592969079</v>
      </c>
      <c r="I58" s="14">
        <v>14.77</v>
      </c>
      <c r="J58" s="14">
        <v>10.06</v>
      </c>
      <c r="K58" s="12">
        <f t="shared" si="2"/>
        <v>68.111035883547743</v>
      </c>
      <c r="L58" s="12">
        <f t="shared" si="8"/>
        <v>52.55</v>
      </c>
      <c r="M58" s="12">
        <f t="shared" si="8"/>
        <v>34.58</v>
      </c>
      <c r="N58" s="12">
        <f t="shared" si="4"/>
        <v>65.803996194100861</v>
      </c>
    </row>
    <row r="59" spans="1:14" s="2" customFormat="1" x14ac:dyDescent="0.2">
      <c r="A59" s="11">
        <v>51</v>
      </c>
      <c r="B59" s="13" t="s">
        <v>67</v>
      </c>
      <c r="C59" s="14">
        <v>7.97</v>
      </c>
      <c r="D59" s="14">
        <v>60.04</v>
      </c>
      <c r="E59" s="12">
        <f t="shared" si="0"/>
        <v>753.32496863237145</v>
      </c>
      <c r="F59" s="14">
        <v>16.72</v>
      </c>
      <c r="G59" s="14">
        <v>53.77</v>
      </c>
      <c r="H59" s="12">
        <f t="shared" si="1"/>
        <v>321.59090909090912</v>
      </c>
      <c r="I59" s="14">
        <v>5.17</v>
      </c>
      <c r="J59" s="14">
        <v>12.22</v>
      </c>
      <c r="K59" s="12">
        <f t="shared" si="2"/>
        <v>236.3636363636364</v>
      </c>
      <c r="L59" s="12">
        <f t="shared" si="8"/>
        <v>29.86</v>
      </c>
      <c r="M59" s="12">
        <f t="shared" si="8"/>
        <v>126.03</v>
      </c>
      <c r="N59" s="12">
        <f t="shared" si="4"/>
        <v>422.06965840589419</v>
      </c>
    </row>
    <row r="60" spans="1:14" s="2" customFormat="1" x14ac:dyDescent="0.2">
      <c r="A60" s="11">
        <v>52</v>
      </c>
      <c r="B60" s="13" t="s">
        <v>68</v>
      </c>
      <c r="C60" s="14">
        <v>0</v>
      </c>
      <c r="D60" s="14">
        <v>2.86</v>
      </c>
      <c r="E60" s="12">
        <f t="shared" si="0"/>
        <v>0</v>
      </c>
      <c r="F60" s="14">
        <v>3.5</v>
      </c>
      <c r="G60" s="14">
        <v>1</v>
      </c>
      <c r="H60" s="12">
        <f t="shared" si="1"/>
        <v>28.571428571428569</v>
      </c>
      <c r="I60" s="14">
        <v>0.1</v>
      </c>
      <c r="J60" s="14">
        <v>1.04</v>
      </c>
      <c r="K60" s="12">
        <f t="shared" si="2"/>
        <v>1040</v>
      </c>
      <c r="L60" s="12">
        <f t="shared" si="8"/>
        <v>3.6</v>
      </c>
      <c r="M60" s="12">
        <f t="shared" si="8"/>
        <v>4.9000000000000004</v>
      </c>
      <c r="N60" s="12">
        <f t="shared" si="4"/>
        <v>136.11111111111111</v>
      </c>
    </row>
    <row r="61" spans="1:14" s="2" customFormat="1" x14ac:dyDescent="0.2">
      <c r="A61" s="11">
        <v>53</v>
      </c>
      <c r="B61" s="13" t="s">
        <v>69</v>
      </c>
      <c r="C61" s="14">
        <v>3.69</v>
      </c>
      <c r="D61" s="14">
        <v>6.51</v>
      </c>
      <c r="E61" s="12">
        <f t="shared" si="0"/>
        <v>176.42276422764226</v>
      </c>
      <c r="F61" s="14">
        <v>7.12</v>
      </c>
      <c r="G61" s="14">
        <v>0.9</v>
      </c>
      <c r="H61" s="12">
        <f t="shared" si="1"/>
        <v>12.640449438202248</v>
      </c>
      <c r="I61" s="14">
        <v>0.66</v>
      </c>
      <c r="J61" s="14">
        <v>41.13</v>
      </c>
      <c r="K61" s="12">
        <f t="shared" si="2"/>
        <v>6231.818181818182</v>
      </c>
      <c r="L61" s="12">
        <f t="shared" si="8"/>
        <v>11.47</v>
      </c>
      <c r="M61" s="12">
        <f t="shared" si="8"/>
        <v>48.540000000000006</v>
      </c>
      <c r="N61" s="12">
        <f t="shared" si="4"/>
        <v>423.19093286835226</v>
      </c>
    </row>
    <row r="62" spans="1:14" s="2" customFormat="1" x14ac:dyDescent="0.2">
      <c r="A62" s="11">
        <v>54</v>
      </c>
      <c r="B62" s="13" t="s">
        <v>70</v>
      </c>
      <c r="C62" s="14">
        <v>0</v>
      </c>
      <c r="D62" s="14">
        <v>10.130000000000001</v>
      </c>
      <c r="E62" s="12">
        <f t="shared" si="0"/>
        <v>0</v>
      </c>
      <c r="F62" s="14">
        <v>0</v>
      </c>
      <c r="G62" s="14">
        <v>0</v>
      </c>
      <c r="H62" s="12">
        <f t="shared" si="1"/>
        <v>0</v>
      </c>
      <c r="I62" s="14">
        <v>0</v>
      </c>
      <c r="J62" s="14">
        <v>1.98</v>
      </c>
      <c r="K62" s="12">
        <f t="shared" si="2"/>
        <v>0</v>
      </c>
      <c r="L62" s="12">
        <f t="shared" si="8"/>
        <v>0</v>
      </c>
      <c r="M62" s="12">
        <f t="shared" si="8"/>
        <v>12.110000000000001</v>
      </c>
      <c r="N62" s="12">
        <f t="shared" si="4"/>
        <v>0</v>
      </c>
    </row>
    <row r="63" spans="1:14" s="2" customFormat="1" x14ac:dyDescent="0.2">
      <c r="A63" s="11">
        <v>55</v>
      </c>
      <c r="B63" s="13" t="s">
        <v>71</v>
      </c>
      <c r="C63" s="14">
        <v>6.52</v>
      </c>
      <c r="D63" s="14">
        <v>1.85</v>
      </c>
      <c r="E63" s="12">
        <f t="shared" si="0"/>
        <v>28.374233128834359</v>
      </c>
      <c r="F63" s="14">
        <v>13.46</v>
      </c>
      <c r="G63" s="14">
        <v>2.42</v>
      </c>
      <c r="H63" s="12">
        <f t="shared" si="1"/>
        <v>17.979197622585438</v>
      </c>
      <c r="I63" s="14">
        <v>10.15</v>
      </c>
      <c r="J63" s="14">
        <v>15.96</v>
      </c>
      <c r="K63" s="12">
        <f t="shared" si="2"/>
        <v>157.24137931034483</v>
      </c>
      <c r="L63" s="12">
        <f t="shared" si="8"/>
        <v>30.130000000000003</v>
      </c>
      <c r="M63" s="12">
        <f t="shared" si="8"/>
        <v>20.23</v>
      </c>
      <c r="N63" s="12">
        <f t="shared" si="4"/>
        <v>67.142383006969794</v>
      </c>
    </row>
    <row r="64" spans="1:14" s="2" customFormat="1" x14ac:dyDescent="0.2">
      <c r="A64" s="11">
        <v>56</v>
      </c>
      <c r="B64" s="13" t="s">
        <v>72</v>
      </c>
      <c r="C64" s="14">
        <v>7.0000000000000007E-2</v>
      </c>
      <c r="D64" s="14">
        <v>26.51</v>
      </c>
      <c r="E64" s="12">
        <f t="shared" si="0"/>
        <v>37871.428571428565</v>
      </c>
      <c r="F64" s="14">
        <v>25.58</v>
      </c>
      <c r="G64" s="14">
        <v>0.84</v>
      </c>
      <c r="H64" s="12">
        <f t="shared" si="1"/>
        <v>3.2838154808444098</v>
      </c>
      <c r="I64" s="14">
        <v>0.96</v>
      </c>
      <c r="J64" s="14">
        <v>5.14</v>
      </c>
      <c r="K64" s="12">
        <f t="shared" si="2"/>
        <v>535.41666666666663</v>
      </c>
      <c r="L64" s="12">
        <f t="shared" si="8"/>
        <v>26.61</v>
      </c>
      <c r="M64" s="12">
        <f t="shared" si="8"/>
        <v>32.49</v>
      </c>
      <c r="N64" s="12">
        <f t="shared" si="4"/>
        <v>122.09695603156709</v>
      </c>
    </row>
    <row r="65" spans="1:14" s="2" customFormat="1" ht="13.5" x14ac:dyDescent="0.2">
      <c r="A65" s="13"/>
      <c r="B65" s="13" t="s">
        <v>73</v>
      </c>
      <c r="C65" s="14">
        <f>SUM(C57:C64)</f>
        <v>38.47</v>
      </c>
      <c r="D65" s="14">
        <f>SUM(D57:D64)</f>
        <v>161.95999999999998</v>
      </c>
      <c r="E65" s="14">
        <f>IF(C65=0,0, D65/C65%)</f>
        <v>421.00337925656351</v>
      </c>
      <c r="F65" s="14">
        <f>SUM(F57:F64)</f>
        <v>101.17999999999999</v>
      </c>
      <c r="G65" s="14">
        <f>SUM(G57:G64)</f>
        <v>151.75</v>
      </c>
      <c r="H65" s="14">
        <f>IF(F65=0,0, G65/F65%)</f>
        <v>149.9802332476774</v>
      </c>
      <c r="I65" s="14">
        <f>SUM(I57:I64)</f>
        <v>33.050000000000004</v>
      </c>
      <c r="J65" s="14">
        <f>SUM(J57:J64)</f>
        <v>87.530999999999992</v>
      </c>
      <c r="K65" s="14">
        <f>IF(I65=0,0, J65/I65%)</f>
        <v>264.84417549167921</v>
      </c>
      <c r="L65" s="14">
        <f>SUM(L57:L64)</f>
        <v>172.7</v>
      </c>
      <c r="M65" s="14">
        <f>SUM(M57:M64)</f>
        <v>401.24100000000004</v>
      </c>
      <c r="N65" s="14">
        <f>IF(L65=0,0, M65/L65%)</f>
        <v>232.33410538506084</v>
      </c>
    </row>
    <row r="66" spans="1:14" s="2" customFormat="1" ht="13.5" x14ac:dyDescent="0.2">
      <c r="A66" s="13"/>
      <c r="B66" s="13" t="s">
        <v>74</v>
      </c>
      <c r="C66" s="14">
        <f>SUM(C56,C54,C46,C26,C65)</f>
        <v>18649.604500000001</v>
      </c>
      <c r="D66" s="14">
        <f>SUM(D56,D54,D46,D26,D65)</f>
        <v>11624.909999999998</v>
      </c>
      <c r="E66" s="14">
        <f t="shared" si="0"/>
        <v>62.333278971143855</v>
      </c>
      <c r="F66" s="14">
        <f>SUM(F56,F54,F46,F26,F65)</f>
        <v>10257.880000000001</v>
      </c>
      <c r="G66" s="14">
        <f>SUM(G56,G54,G46,G26,G65)</f>
        <v>11998.969999999998</v>
      </c>
      <c r="H66" s="14">
        <f t="shared" si="1"/>
        <v>116.9731952411219</v>
      </c>
      <c r="I66" s="14">
        <f>SUM(I56,I54,I46,I26,I65)</f>
        <v>4609.3024999999989</v>
      </c>
      <c r="J66" s="14">
        <f>SUM(J56,J54,J46,J26,J65)</f>
        <v>3057.2323999999999</v>
      </c>
      <c r="K66" s="14">
        <f t="shared" si="2"/>
        <v>66.327441082463139</v>
      </c>
      <c r="L66" s="14">
        <f>SUM(L56,L54,L46,L26,L65)</f>
        <v>33516.786999999997</v>
      </c>
      <c r="M66" s="14">
        <f>SUM(M56,M54,M46,M26,M65)</f>
        <v>26681.112399999998</v>
      </c>
      <c r="N66" s="14">
        <f t="shared" si="4"/>
        <v>79.60522110905201</v>
      </c>
    </row>
  </sheetData>
  <mergeCells count="8">
    <mergeCell ref="A2:J2"/>
    <mergeCell ref="K2:N2"/>
    <mergeCell ref="A3:A4"/>
    <mergeCell ref="B3:B4"/>
    <mergeCell ref="C3:E3"/>
    <mergeCell ref="F3:H3"/>
    <mergeCell ref="I3:K3"/>
    <mergeCell ref="L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2021-03-30T12:22:20Z</dcterms:created>
  <dcterms:modified xsi:type="dcterms:W3CDTF">2021-03-30T12:23:12Z</dcterms:modified>
</cp:coreProperties>
</file>