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ACP ACHIVE" sheetId="3" r:id="rId1"/>
  </sheets>
  <calcPr calcId="152511"/>
</workbook>
</file>

<file path=xl/calcChain.xml><?xml version="1.0" encoding="utf-8"?>
<calcChain xmlns="http://schemas.openxmlformats.org/spreadsheetml/2006/main">
  <c r="M57" i="3" l="1"/>
  <c r="L57" i="3"/>
  <c r="J57" i="3"/>
  <c r="I57" i="3"/>
  <c r="G57" i="3"/>
  <c r="F57" i="3"/>
  <c r="D57" i="3"/>
  <c r="C57" i="3"/>
  <c r="M50" i="3"/>
  <c r="N50" i="3" s="1"/>
  <c r="L50" i="3"/>
  <c r="J50" i="3"/>
  <c r="I50" i="3"/>
  <c r="G50" i="3"/>
  <c r="H50" i="3" s="1"/>
  <c r="F50" i="3"/>
  <c r="D50" i="3"/>
  <c r="C50" i="3"/>
  <c r="N49" i="3"/>
  <c r="K49" i="3"/>
  <c r="H49" i="3"/>
  <c r="E49" i="3"/>
  <c r="N48" i="3"/>
  <c r="K48" i="3"/>
  <c r="H48" i="3"/>
  <c r="E48" i="3"/>
  <c r="N47" i="3"/>
  <c r="K47" i="3"/>
  <c r="H47" i="3"/>
  <c r="E47" i="3"/>
  <c r="N46" i="3"/>
  <c r="K46" i="3"/>
  <c r="H46" i="3"/>
  <c r="E46" i="3"/>
  <c r="N45" i="3"/>
  <c r="K45" i="3"/>
  <c r="H45" i="3"/>
  <c r="E45" i="3"/>
  <c r="N44" i="3"/>
  <c r="K44" i="3"/>
  <c r="H44" i="3"/>
  <c r="E44" i="3"/>
  <c r="N43" i="3"/>
  <c r="K43" i="3"/>
  <c r="H43" i="3"/>
  <c r="E43" i="3"/>
  <c r="N42" i="3"/>
  <c r="K42" i="3"/>
  <c r="H42" i="3"/>
  <c r="E42" i="3"/>
  <c r="M41" i="3"/>
  <c r="L41" i="3"/>
  <c r="J41" i="3"/>
  <c r="I41" i="3"/>
  <c r="G41" i="3"/>
  <c r="F41" i="3"/>
  <c r="D41" i="3"/>
  <c r="E41" i="3" s="1"/>
  <c r="C41" i="3"/>
  <c r="N40" i="3"/>
  <c r="K40" i="3"/>
  <c r="H40" i="3"/>
  <c r="E40" i="3"/>
  <c r="M39" i="3"/>
  <c r="L39" i="3"/>
  <c r="J39" i="3"/>
  <c r="I39" i="3"/>
  <c r="H39" i="3"/>
  <c r="F39" i="3"/>
  <c r="D39" i="3"/>
  <c r="C39" i="3"/>
  <c r="N38" i="3"/>
  <c r="K38" i="3"/>
  <c r="H38" i="3"/>
  <c r="E38" i="3"/>
  <c r="M37" i="3"/>
  <c r="N37" i="3" s="1"/>
  <c r="L37" i="3"/>
  <c r="J37" i="3"/>
  <c r="I37" i="3"/>
  <c r="G37" i="3"/>
  <c r="H37" i="3" s="1"/>
  <c r="F37" i="3"/>
  <c r="D37" i="3"/>
  <c r="C37" i="3"/>
  <c r="N36" i="3"/>
  <c r="K36" i="3"/>
  <c r="H36" i="3"/>
  <c r="E36" i="3"/>
  <c r="N35" i="3"/>
  <c r="K35" i="3"/>
  <c r="H35" i="3"/>
  <c r="N34" i="3"/>
  <c r="K34" i="3"/>
  <c r="H34" i="3"/>
  <c r="E34" i="3"/>
  <c r="N33" i="3"/>
  <c r="K33" i="3"/>
  <c r="H33" i="3"/>
  <c r="E33" i="3"/>
  <c r="N32" i="3"/>
  <c r="K32" i="3"/>
  <c r="H32" i="3"/>
  <c r="E32" i="3"/>
  <c r="N31" i="3"/>
  <c r="K31" i="3"/>
  <c r="H31" i="3"/>
  <c r="E31" i="3"/>
  <c r="N30" i="3"/>
  <c r="K30" i="3"/>
  <c r="H30" i="3"/>
  <c r="E30" i="3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25" i="3"/>
  <c r="K25" i="3"/>
  <c r="H25" i="3"/>
  <c r="E25" i="3"/>
  <c r="N24" i="3"/>
  <c r="K24" i="3"/>
  <c r="H24" i="3"/>
  <c r="E24" i="3"/>
  <c r="N23" i="3"/>
  <c r="K23" i="3"/>
  <c r="H23" i="3"/>
  <c r="E23" i="3"/>
  <c r="N22" i="3"/>
  <c r="K22" i="3"/>
  <c r="H22" i="3"/>
  <c r="E22" i="3"/>
  <c r="N21" i="3"/>
  <c r="K21" i="3"/>
  <c r="H21" i="3"/>
  <c r="E21" i="3"/>
  <c r="N20" i="3"/>
  <c r="E20" i="3"/>
  <c r="N19" i="3"/>
  <c r="K19" i="3"/>
  <c r="H19" i="3"/>
  <c r="E19" i="3"/>
  <c r="N18" i="3"/>
  <c r="K18" i="3"/>
  <c r="H18" i="3"/>
  <c r="E18" i="3"/>
  <c r="M17" i="3"/>
  <c r="M58" i="3" s="1"/>
  <c r="L17" i="3"/>
  <c r="L58" i="3" s="1"/>
  <c r="J17" i="3"/>
  <c r="J58" i="3" s="1"/>
  <c r="I17" i="3"/>
  <c r="I58" i="3" s="1"/>
  <c r="G17" i="3"/>
  <c r="G58" i="3" s="1"/>
  <c r="F17" i="3"/>
  <c r="F58" i="3" s="1"/>
  <c r="D17" i="3"/>
  <c r="D58" i="3" s="1"/>
  <c r="C17" i="3"/>
  <c r="C58" i="3" s="1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K7" i="3"/>
  <c r="H7" i="3"/>
  <c r="E7" i="3"/>
  <c r="N6" i="3"/>
  <c r="K6" i="3"/>
  <c r="H6" i="3"/>
  <c r="E6" i="3"/>
  <c r="N5" i="3"/>
  <c r="K5" i="3"/>
  <c r="H5" i="3"/>
  <c r="E5" i="3"/>
  <c r="E37" i="3" l="1"/>
  <c r="K37" i="3"/>
  <c r="E39" i="3"/>
  <c r="N39" i="3"/>
  <c r="H41" i="3"/>
  <c r="N41" i="3"/>
  <c r="E50" i="3"/>
  <c r="K50" i="3"/>
  <c r="E58" i="3"/>
  <c r="H58" i="3"/>
  <c r="K58" i="3"/>
  <c r="N58" i="3"/>
  <c r="H17" i="3"/>
  <c r="N17" i="3"/>
  <c r="E17" i="3"/>
  <c r="K17" i="3"/>
  <c r="K39" i="3"/>
  <c r="K41" i="3"/>
</calcChain>
</file>

<file path=xl/sharedStrings.xml><?xml version="1.0" encoding="utf-8"?>
<sst xmlns="http://schemas.openxmlformats.org/spreadsheetml/2006/main" count="76" uniqueCount="67">
  <si>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</si>
  <si>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</si>
  <si>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</si>
  <si>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</si>
  <si>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</si>
  <si>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</si>
  <si>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</si>
  <si>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</si>
  <si>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</si>
  <si>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</si>
  <si>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</si>
  <si>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</si>
  <si>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</si>
  <si>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</si>
  <si>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</si>
  <si>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</si>
  <si>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</si>
  <si>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</si>
  <si>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</si>
  <si>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</si>
  <si>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</si>
  <si>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</si>
  <si>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</si>
  <si>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</si>
  <si>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</si>
  <si>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</si>
  <si>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</si>
  <si>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</si>
  <si>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</si>
  <si>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</si>
  <si>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</si>
  <si>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</si>
  <si>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</si>
  <si>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</si>
  <si>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</si>
  <si>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</si>
  <si>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</si>
  <si>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</si>
  <si>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</si>
  <si>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</si>
  <si>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</si>
  <si>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</si>
  <si>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</si>
  <si>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</si>
  <si>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</si>
  <si>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</si>
  <si>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</si>
  <si>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</si>
  <si>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</si>
  <si>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</si>
  <si>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</si>
  <si>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</si>
  <si>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</si>
  <si>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</si>
  <si>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</si>
  <si>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No.4 (C)</t>
  </si>
  <si>
    <t>BANK-WISE INFORMATION REGARDING ACP ACHIEVEMENT</t>
  </si>
  <si>
    <t>DATA FOR THE YEAR ENDED  DEC. 2022</t>
  </si>
  <si>
    <t>(Amt. In crore)</t>
  </si>
  <si>
    <t>S No.</t>
  </si>
  <si>
    <t xml:space="preserve">Agri </t>
  </si>
  <si>
    <t>MSME</t>
  </si>
  <si>
    <t>OTHER PSA</t>
  </si>
  <si>
    <t>TOTAL PSA</t>
  </si>
  <si>
    <t>Commitm't</t>
  </si>
  <si>
    <t>Achievement</t>
  </si>
  <si>
    <t>% 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</si>
</sst>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General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Border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2" fontId="3" fillId="0" borderId="0" xfId="0" applyNumberFormat="1" applyFont="1" applyAlignment="1">
      <alignment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/>
    <xf numFmtId="0" fontId="5" fillId="0" borderId="0" xfId="0" applyFont="1"/>
    <xf numFmtId="2" fontId="2" fillId="0" borderId="2" xfId="0" applyNumberFormat="1" applyFont="1" applyBorder="1"/>
    <xf numFmtId="0" fontId="2" fillId="0" borderId="0" xfId="0" applyFont="1"/>
    <xf numFmtId="2" fontId="0" fillId="0" borderId="0" xfId="0" applyNumberFormat="1"/>
    <xf numFmtId="2" fontId="0" fillId="2" borderId="0" xfId="0" applyNumberFormat="1" applyFill="1"/>
    <xf numFmtId="2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4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16" workbookViewId="0">
      <selection activeCell="O1" sqref="O1:Q1048576"/>
    </sheetView>
  </sheetViews>
  <sheetFormatPr defaultRowHeight="15" x14ac:dyDescent="0.25"/>
  <cols>
    <col min="1" max="1" width="5.5703125" customWidth="1"/>
    <col min="2" max="2" width="28.5703125" customWidth="1"/>
    <col min="3" max="3" width="12.140625" style="14" customWidth="1"/>
    <col min="4" max="4" width="14.140625" style="14" customWidth="1"/>
    <col min="5" max="5" width="10.28515625" style="14" customWidth="1"/>
    <col min="6" max="6" width="12.85546875" style="14" customWidth="1"/>
    <col min="7" max="7" width="14.5703125" style="14" customWidth="1"/>
    <col min="8" max="8" width="10.140625" style="14" customWidth="1"/>
    <col min="9" max="9" width="13.28515625" style="15" customWidth="1"/>
    <col min="10" max="10" width="14.28515625" style="14" customWidth="1"/>
    <col min="11" max="11" width="9.85546875" style="14" customWidth="1"/>
    <col min="12" max="12" width="13.28515625" style="14" customWidth="1"/>
    <col min="13" max="13" width="14.28515625" style="14" customWidth="1"/>
    <col min="14" max="14" width="10.85546875" style="14" customWidth="1"/>
    <col min="15" max="217" width="9.140625" customWidth="1"/>
  </cols>
  <sheetData>
    <row r="1" spans="1:14" s="1" customFormat="1" ht="25.5" customHeight="1" x14ac:dyDescent="0.25">
      <c r="A1" s="1" t="s">
        <v>55</v>
      </c>
      <c r="C1" s="4" t="s">
        <v>56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3" customFormat="1" ht="15.95" customHeight="1" x14ac:dyDescent="0.25">
      <c r="A2" s="20" t="s">
        <v>57</v>
      </c>
      <c r="B2" s="20"/>
      <c r="C2" s="20"/>
      <c r="D2" s="20"/>
      <c r="E2" s="20"/>
      <c r="F2" s="20"/>
      <c r="G2" s="20"/>
      <c r="H2" s="20"/>
      <c r="I2" s="20"/>
      <c r="J2" s="20"/>
      <c r="K2" s="21" t="s">
        <v>58</v>
      </c>
      <c r="L2" s="21"/>
      <c r="M2" s="21"/>
      <c r="N2" s="21"/>
    </row>
    <row r="3" spans="1:14" s="2" customFormat="1" ht="22.5" customHeight="1" x14ac:dyDescent="0.25">
      <c r="A3" s="17" t="s">
        <v>59</v>
      </c>
      <c r="B3" s="17" t="s">
        <v>0</v>
      </c>
      <c r="C3" s="23" t="s">
        <v>60</v>
      </c>
      <c r="D3" s="16"/>
      <c r="E3" s="16"/>
      <c r="F3" s="16" t="s">
        <v>61</v>
      </c>
      <c r="G3" s="16"/>
      <c r="H3" s="16"/>
      <c r="I3" s="16" t="s">
        <v>62</v>
      </c>
      <c r="J3" s="16"/>
      <c r="K3" s="16"/>
      <c r="L3" s="16" t="s">
        <v>63</v>
      </c>
      <c r="M3" s="16"/>
      <c r="N3" s="16"/>
    </row>
    <row r="4" spans="1:14" s="7" customFormat="1" ht="22.5" customHeight="1" x14ac:dyDescent="0.25">
      <c r="A4" s="22"/>
      <c r="B4" s="22"/>
      <c r="C4" s="5" t="s">
        <v>64</v>
      </c>
      <c r="D4" s="6" t="s">
        <v>65</v>
      </c>
      <c r="E4" s="6" t="s">
        <v>66</v>
      </c>
      <c r="F4" s="6" t="s">
        <v>64</v>
      </c>
      <c r="G4" s="6" t="s">
        <v>65</v>
      </c>
      <c r="H4" s="6" t="s">
        <v>66</v>
      </c>
      <c r="I4" s="6" t="s">
        <v>64</v>
      </c>
      <c r="J4" s="6" t="s">
        <v>65</v>
      </c>
      <c r="K4" s="6" t="s">
        <v>66</v>
      </c>
      <c r="L4" s="6" t="s">
        <v>64</v>
      </c>
      <c r="M4" s="6" t="s">
        <v>65</v>
      </c>
      <c r="N4" s="6" t="s">
        <v>66</v>
      </c>
    </row>
    <row r="5" spans="1:14" s="11" customFormat="1" ht="15.75" customHeight="1" x14ac:dyDescent="0.2">
      <c r="A5" s="8">
        <v>1</v>
      </c>
      <c r="B5" s="9" t="s">
        <v>1</v>
      </c>
      <c r="C5" s="10">
        <v>1573.12</v>
      </c>
      <c r="D5" s="10">
        <v>1312.53</v>
      </c>
      <c r="E5" s="10">
        <f t="shared" ref="E5:E58" si="0">(D5/C5)*100</f>
        <v>83.434830146460541</v>
      </c>
      <c r="F5" s="10">
        <v>829.46</v>
      </c>
      <c r="G5" s="10">
        <v>1500.95</v>
      </c>
      <c r="H5" s="10">
        <f t="shared" ref="H5:H58" si="1">(G5/F5)*100</f>
        <v>180.95507920815953</v>
      </c>
      <c r="I5" s="10">
        <v>655.67</v>
      </c>
      <c r="J5" s="10">
        <v>164.42</v>
      </c>
      <c r="K5" s="10">
        <f t="shared" ref="K5:K58" si="2">(J5/I5)*100</f>
        <v>25.07663916299358</v>
      </c>
      <c r="L5" s="10">
        <v>3058.25</v>
      </c>
      <c r="M5" s="10">
        <v>2977.9</v>
      </c>
      <c r="N5" s="10">
        <f t="shared" ref="N5:N58" si="3">(M5/L5)*100</f>
        <v>97.372680454508298</v>
      </c>
    </row>
    <row r="6" spans="1:14" s="11" customFormat="1" ht="15.75" customHeight="1" x14ac:dyDescent="0.2">
      <c r="A6" s="8">
        <v>2</v>
      </c>
      <c r="B6" s="9" t="s">
        <v>2</v>
      </c>
      <c r="C6" s="10">
        <v>282.94</v>
      </c>
      <c r="D6" s="10">
        <v>688.43</v>
      </c>
      <c r="E6" s="10">
        <f t="shared" si="0"/>
        <v>243.31306990881458</v>
      </c>
      <c r="F6" s="10">
        <v>209.12</v>
      </c>
      <c r="G6" s="10">
        <v>1300.54</v>
      </c>
      <c r="H6" s="10">
        <f t="shared" si="1"/>
        <v>621.91086457536335</v>
      </c>
      <c r="I6" s="10">
        <v>87.04</v>
      </c>
      <c r="J6" s="10">
        <v>44.660000000000302</v>
      </c>
      <c r="K6" s="10">
        <f t="shared" si="2"/>
        <v>51.309742647059167</v>
      </c>
      <c r="L6" s="10">
        <v>579.1</v>
      </c>
      <c r="M6" s="10">
        <v>2033.63</v>
      </c>
      <c r="N6" s="10">
        <f t="shared" si="3"/>
        <v>351.17078224831636</v>
      </c>
    </row>
    <row r="7" spans="1:14" s="11" customFormat="1" ht="15.75" customHeight="1" x14ac:dyDescent="0.2">
      <c r="A7" s="8">
        <v>3</v>
      </c>
      <c r="B7" s="9" t="s">
        <v>3</v>
      </c>
      <c r="C7" s="10">
        <v>115.74</v>
      </c>
      <c r="D7" s="10">
        <v>229.27</v>
      </c>
      <c r="E7" s="10">
        <f t="shared" si="0"/>
        <v>198.09054777950581</v>
      </c>
      <c r="F7" s="10">
        <v>146.75</v>
      </c>
      <c r="G7" s="10">
        <v>480.77</v>
      </c>
      <c r="H7" s="10">
        <f t="shared" si="1"/>
        <v>327.61158432708686</v>
      </c>
      <c r="I7" s="10">
        <v>35.46</v>
      </c>
      <c r="J7" s="10">
        <v>53.45</v>
      </c>
      <c r="K7" s="10">
        <f t="shared" si="2"/>
        <v>150.73322053017483</v>
      </c>
      <c r="L7" s="10">
        <v>297.95</v>
      </c>
      <c r="M7" s="10">
        <v>763.49</v>
      </c>
      <c r="N7" s="10">
        <f t="shared" si="3"/>
        <v>256.24769256586677</v>
      </c>
    </row>
    <row r="8" spans="1:14" s="11" customFormat="1" ht="15.75" customHeight="1" x14ac:dyDescent="0.2">
      <c r="A8" s="8">
        <v>4</v>
      </c>
      <c r="B8" s="9" t="s">
        <v>4</v>
      </c>
      <c r="C8" s="10">
        <v>309.23</v>
      </c>
      <c r="D8" s="10">
        <v>192.51</v>
      </c>
      <c r="E8" s="10">
        <f t="shared" si="0"/>
        <v>62.254632474210126</v>
      </c>
      <c r="F8" s="10">
        <v>413.8</v>
      </c>
      <c r="G8" s="10">
        <v>307.73</v>
      </c>
      <c r="H8" s="10">
        <f t="shared" si="1"/>
        <v>74.366843885935239</v>
      </c>
      <c r="I8" s="10">
        <v>256.08</v>
      </c>
      <c r="J8" s="10">
        <v>68.400000000000006</v>
      </c>
      <c r="K8" s="10">
        <f t="shared" si="2"/>
        <v>26.710402999062801</v>
      </c>
      <c r="L8" s="10">
        <v>979.11</v>
      </c>
      <c r="M8" s="10">
        <v>568.64</v>
      </c>
      <c r="N8" s="10">
        <f t="shared" si="3"/>
        <v>58.077233405848162</v>
      </c>
    </row>
    <row r="9" spans="1:14" s="11" customFormat="1" ht="15.75" customHeight="1" x14ac:dyDescent="0.2">
      <c r="A9" s="8">
        <v>5</v>
      </c>
      <c r="B9" s="9" t="s">
        <v>5</v>
      </c>
      <c r="C9" s="10">
        <v>627.14</v>
      </c>
      <c r="D9" s="10">
        <v>612.19000000000005</v>
      </c>
      <c r="E9" s="10">
        <f t="shared" si="0"/>
        <v>97.616162260420339</v>
      </c>
      <c r="F9" s="10">
        <v>347.9</v>
      </c>
      <c r="G9" s="10">
        <v>1019.82</v>
      </c>
      <c r="H9" s="10">
        <f t="shared" si="1"/>
        <v>293.13595860879565</v>
      </c>
      <c r="I9" s="10">
        <v>129.4</v>
      </c>
      <c r="J9" s="10">
        <v>60.899999999999899</v>
      </c>
      <c r="K9" s="10">
        <f t="shared" si="2"/>
        <v>47.063369397217848</v>
      </c>
      <c r="L9" s="10">
        <v>1104.44</v>
      </c>
      <c r="M9" s="10">
        <v>1692.91</v>
      </c>
      <c r="N9" s="10">
        <f t="shared" si="3"/>
        <v>153.28220636702764</v>
      </c>
    </row>
    <row r="10" spans="1:14" s="11" customFormat="1" ht="15.75" customHeight="1" x14ac:dyDescent="0.2">
      <c r="A10" s="8">
        <v>6</v>
      </c>
      <c r="B10" s="9" t="s">
        <v>6</v>
      </c>
      <c r="C10" s="10">
        <v>349.66</v>
      </c>
      <c r="D10" s="10">
        <v>492.15</v>
      </c>
      <c r="E10" s="10">
        <f t="shared" si="0"/>
        <v>140.75101527197847</v>
      </c>
      <c r="F10" s="10">
        <v>530.14</v>
      </c>
      <c r="G10" s="10">
        <v>1369.69</v>
      </c>
      <c r="H10" s="10">
        <f t="shared" si="1"/>
        <v>258.3638284226808</v>
      </c>
      <c r="I10" s="10">
        <v>231.29</v>
      </c>
      <c r="J10" s="10">
        <v>25.369999999999902</v>
      </c>
      <c r="K10" s="10">
        <f t="shared" si="2"/>
        <v>10.968913485234944</v>
      </c>
      <c r="L10" s="10">
        <v>1111.0899999999999</v>
      </c>
      <c r="M10" s="10">
        <v>1887.21</v>
      </c>
      <c r="N10" s="10">
        <f t="shared" si="3"/>
        <v>169.85212719041664</v>
      </c>
    </row>
    <row r="11" spans="1:14" s="11" customFormat="1" ht="15.75" customHeight="1" x14ac:dyDescent="0.2">
      <c r="A11" s="8">
        <v>7</v>
      </c>
      <c r="B11" s="9" t="s">
        <v>7</v>
      </c>
      <c r="C11" s="10">
        <v>124.61</v>
      </c>
      <c r="D11" s="10">
        <v>53.14</v>
      </c>
      <c r="E11" s="10">
        <f t="shared" si="0"/>
        <v>42.645052563999677</v>
      </c>
      <c r="F11" s="10">
        <v>91.7</v>
      </c>
      <c r="G11" s="10">
        <v>56.99</v>
      </c>
      <c r="H11" s="10">
        <f t="shared" si="1"/>
        <v>62.148309705561608</v>
      </c>
      <c r="I11" s="10">
        <v>33.049999999999997</v>
      </c>
      <c r="J11" s="10">
        <v>15.38</v>
      </c>
      <c r="K11" s="10">
        <f t="shared" si="2"/>
        <v>46.535552193645998</v>
      </c>
      <c r="L11" s="10">
        <v>249.36</v>
      </c>
      <c r="M11" s="10">
        <v>125.51</v>
      </c>
      <c r="N11" s="10">
        <f t="shared" si="3"/>
        <v>50.33285210137953</v>
      </c>
    </row>
    <row r="12" spans="1:14" s="11" customFormat="1" ht="15.75" customHeight="1" x14ac:dyDescent="0.2">
      <c r="A12" s="8">
        <v>8</v>
      </c>
      <c r="B12" s="9" t="s">
        <v>8</v>
      </c>
      <c r="C12" s="10">
        <v>19.98</v>
      </c>
      <c r="D12" s="10">
        <v>1.98</v>
      </c>
      <c r="E12" s="10">
        <f t="shared" si="0"/>
        <v>9.9099099099099099</v>
      </c>
      <c r="F12" s="10">
        <v>58.98</v>
      </c>
      <c r="G12" s="10">
        <v>10.210000000000001</v>
      </c>
      <c r="H12" s="10">
        <f t="shared" si="1"/>
        <v>17.310952865378095</v>
      </c>
      <c r="I12" s="10">
        <v>11.45</v>
      </c>
      <c r="J12" s="10">
        <v>1.05</v>
      </c>
      <c r="K12" s="10">
        <f t="shared" si="2"/>
        <v>9.1703056768558966</v>
      </c>
      <c r="L12" s="10">
        <v>90.41</v>
      </c>
      <c r="M12" s="10">
        <v>13.24</v>
      </c>
      <c r="N12" s="10">
        <f t="shared" si="3"/>
        <v>14.644397743612434</v>
      </c>
    </row>
    <row r="13" spans="1:14" s="11" customFormat="1" ht="15.75" customHeight="1" x14ac:dyDescent="0.2">
      <c r="A13" s="8">
        <v>9</v>
      </c>
      <c r="B13" s="9" t="s">
        <v>9</v>
      </c>
      <c r="C13" s="10">
        <v>788.28</v>
      </c>
      <c r="D13" s="10">
        <v>458.85</v>
      </c>
      <c r="E13" s="10">
        <f t="shared" si="0"/>
        <v>58.209012026183593</v>
      </c>
      <c r="F13" s="10">
        <v>876.43</v>
      </c>
      <c r="G13" s="10">
        <v>751.06</v>
      </c>
      <c r="H13" s="10">
        <f t="shared" si="1"/>
        <v>85.69537783964492</v>
      </c>
      <c r="I13" s="10">
        <v>289.54000000000002</v>
      </c>
      <c r="J13" s="10">
        <v>55.6400000000001</v>
      </c>
      <c r="K13" s="10">
        <f t="shared" si="2"/>
        <v>19.216688540443492</v>
      </c>
      <c r="L13" s="10">
        <v>1954.25</v>
      </c>
      <c r="M13" s="10">
        <v>1265.55</v>
      </c>
      <c r="N13" s="10">
        <f t="shared" si="3"/>
        <v>64.758858897275161</v>
      </c>
    </row>
    <row r="14" spans="1:14" s="11" customFormat="1" ht="15.75" customHeight="1" x14ac:dyDescent="0.2">
      <c r="A14" s="8">
        <v>10</v>
      </c>
      <c r="B14" s="9" t="s">
        <v>10</v>
      </c>
      <c r="C14" s="10">
        <v>2811.23</v>
      </c>
      <c r="D14" s="10">
        <v>1350.71</v>
      </c>
      <c r="E14" s="10">
        <f t="shared" si="0"/>
        <v>48.04694030726764</v>
      </c>
      <c r="F14" s="10">
        <v>3422.21</v>
      </c>
      <c r="G14" s="10">
        <v>5204.58</v>
      </c>
      <c r="H14" s="10">
        <f t="shared" si="1"/>
        <v>152.0824262684055</v>
      </c>
      <c r="I14" s="10">
        <v>853.02</v>
      </c>
      <c r="J14" s="10">
        <v>448.78</v>
      </c>
      <c r="K14" s="10">
        <f t="shared" si="2"/>
        <v>52.61072425031066</v>
      </c>
      <c r="L14" s="10">
        <v>7086.46</v>
      </c>
      <c r="M14" s="10">
        <v>7004.07</v>
      </c>
      <c r="N14" s="10">
        <f t="shared" si="3"/>
        <v>98.837360261682122</v>
      </c>
    </row>
    <row r="15" spans="1:14" s="11" customFormat="1" ht="15.75" customHeight="1" x14ac:dyDescent="0.2">
      <c r="A15" s="8">
        <v>11</v>
      </c>
      <c r="B15" s="9" t="s">
        <v>11</v>
      </c>
      <c r="C15" s="10">
        <v>182.21</v>
      </c>
      <c r="D15" s="10">
        <v>39.28</v>
      </c>
      <c r="E15" s="10">
        <f t="shared" si="0"/>
        <v>21.557543493770922</v>
      </c>
      <c r="F15" s="10">
        <v>191.13</v>
      </c>
      <c r="G15" s="10">
        <v>320.99</v>
      </c>
      <c r="H15" s="10">
        <f t="shared" si="1"/>
        <v>167.94328467535186</v>
      </c>
      <c r="I15" s="10">
        <v>64.739999999999995</v>
      </c>
      <c r="J15" s="10">
        <v>291.72000000000003</v>
      </c>
      <c r="K15" s="10">
        <f t="shared" si="2"/>
        <v>450.60240963855432</v>
      </c>
      <c r="L15" s="10">
        <v>438.08</v>
      </c>
      <c r="M15" s="10">
        <v>651.99</v>
      </c>
      <c r="N15" s="10">
        <f t="shared" si="3"/>
        <v>148.82898100803507</v>
      </c>
    </row>
    <row r="16" spans="1:14" s="11" customFormat="1" ht="15.75" customHeight="1" x14ac:dyDescent="0.2">
      <c r="A16" s="8">
        <v>12</v>
      </c>
      <c r="B16" s="9" t="s">
        <v>12</v>
      </c>
      <c r="C16" s="10">
        <v>449.28</v>
      </c>
      <c r="D16" s="10">
        <v>681.82</v>
      </c>
      <c r="E16" s="10">
        <f t="shared" si="0"/>
        <v>151.75836894586897</v>
      </c>
      <c r="F16" s="10">
        <v>504.65</v>
      </c>
      <c r="G16" s="10">
        <v>1614.39</v>
      </c>
      <c r="H16" s="10">
        <f t="shared" si="1"/>
        <v>319.90290300208068</v>
      </c>
      <c r="I16" s="10">
        <v>134.74</v>
      </c>
      <c r="J16" s="10">
        <v>26.77</v>
      </c>
      <c r="K16" s="10">
        <f t="shared" si="2"/>
        <v>19.867893721240907</v>
      </c>
      <c r="L16" s="10">
        <v>1088.67</v>
      </c>
      <c r="M16" s="10">
        <v>2322.98</v>
      </c>
      <c r="N16" s="10">
        <f t="shared" si="3"/>
        <v>213.3777912498737</v>
      </c>
    </row>
    <row r="17" spans="1:14" s="13" customFormat="1" x14ac:dyDescent="0.25">
      <c r="A17" s="18" t="s">
        <v>13</v>
      </c>
      <c r="B17" s="19"/>
      <c r="C17" s="12">
        <f>SUM(C5:C16)</f>
        <v>7633.42</v>
      </c>
      <c r="D17" s="12">
        <f>SUM(D5:D16)</f>
        <v>6112.86</v>
      </c>
      <c r="E17" s="12">
        <f t="shared" si="0"/>
        <v>80.080226163371066</v>
      </c>
      <c r="F17" s="12">
        <f>SUM(F5:F16)</f>
        <v>7622.2699999999995</v>
      </c>
      <c r="G17" s="12">
        <f>SUM(G5:G16)</f>
        <v>13937.72</v>
      </c>
      <c r="H17" s="12">
        <f t="shared" si="1"/>
        <v>182.85523866249818</v>
      </c>
      <c r="I17" s="12">
        <f>SUM(I5:I16)</f>
        <v>2781.4799999999996</v>
      </c>
      <c r="J17" s="12">
        <f>SUM(J5:J16)</f>
        <v>1256.5400000000002</v>
      </c>
      <c r="K17" s="12">
        <f t="shared" si="2"/>
        <v>45.175230452852446</v>
      </c>
      <c r="L17" s="12">
        <f>SUM(L5:L16)</f>
        <v>18037.169999999998</v>
      </c>
      <c r="M17" s="12">
        <f>SUM(M5:M16)</f>
        <v>21307.120000000003</v>
      </c>
      <c r="N17" s="12">
        <f t="shared" si="3"/>
        <v>118.12895260176626</v>
      </c>
    </row>
    <row r="18" spans="1:14" s="11" customFormat="1" ht="14.25" x14ac:dyDescent="0.2">
      <c r="A18" s="8">
        <v>13</v>
      </c>
      <c r="B18" s="9" t="s">
        <v>14</v>
      </c>
      <c r="C18" s="10">
        <v>508.1</v>
      </c>
      <c r="D18" s="10">
        <v>192.82</v>
      </c>
      <c r="E18" s="10">
        <f t="shared" si="0"/>
        <v>37.949222593977559</v>
      </c>
      <c r="F18" s="10">
        <v>749.2</v>
      </c>
      <c r="G18" s="10">
        <v>597.16</v>
      </c>
      <c r="H18" s="10">
        <f t="shared" si="1"/>
        <v>79.706353443673237</v>
      </c>
      <c r="I18" s="10">
        <v>166.24</v>
      </c>
      <c r="J18" s="10">
        <v>17.59</v>
      </c>
      <c r="K18" s="10">
        <f t="shared" si="2"/>
        <v>10.581087584215592</v>
      </c>
      <c r="L18" s="10">
        <v>1423.54</v>
      </c>
      <c r="M18" s="10">
        <v>807.57</v>
      </c>
      <c r="N18" s="10">
        <f t="shared" si="3"/>
        <v>56.729702010480921</v>
      </c>
    </row>
    <row r="19" spans="1:14" s="11" customFormat="1" ht="14.25" x14ac:dyDescent="0.2">
      <c r="A19" s="8">
        <v>14</v>
      </c>
      <c r="B19" s="9" t="s">
        <v>15</v>
      </c>
      <c r="C19" s="10">
        <v>110.57</v>
      </c>
      <c r="D19" s="10">
        <v>18.940000000000001</v>
      </c>
      <c r="E19" s="10">
        <f t="shared" si="0"/>
        <v>17.129420276747766</v>
      </c>
      <c r="F19" s="10">
        <v>142.59</v>
      </c>
      <c r="G19" s="10">
        <v>29.11</v>
      </c>
      <c r="H19" s="10">
        <f t="shared" si="1"/>
        <v>20.415176379830282</v>
      </c>
      <c r="I19" s="10">
        <v>36.56</v>
      </c>
      <c r="J19" s="10">
        <v>555.16</v>
      </c>
      <c r="K19" s="10">
        <f t="shared" si="2"/>
        <v>1518.4901531728663</v>
      </c>
      <c r="L19" s="10">
        <v>289.72000000000003</v>
      </c>
      <c r="M19" s="10">
        <v>603.21</v>
      </c>
      <c r="N19" s="10">
        <f t="shared" si="3"/>
        <v>208.20447328455057</v>
      </c>
    </row>
    <row r="20" spans="1:14" s="11" customFormat="1" ht="14.25" x14ac:dyDescent="0.2">
      <c r="A20" s="8">
        <v>15</v>
      </c>
      <c r="B20" s="9" t="s">
        <v>16</v>
      </c>
      <c r="C20" s="10">
        <v>0.49</v>
      </c>
      <c r="D20" s="10">
        <v>1.53</v>
      </c>
      <c r="E20" s="10">
        <f t="shared" si="0"/>
        <v>312.24489795918367</v>
      </c>
      <c r="F20" s="10">
        <v>0</v>
      </c>
      <c r="G20" s="10">
        <v>22.94</v>
      </c>
      <c r="H20" s="10">
        <v>0</v>
      </c>
      <c r="I20" s="10">
        <v>0</v>
      </c>
      <c r="J20" s="10">
        <v>8.9999999999996305E-2</v>
      </c>
      <c r="K20" s="10">
        <v>0</v>
      </c>
      <c r="L20" s="10">
        <v>0.49</v>
      </c>
      <c r="M20" s="10">
        <v>24.56</v>
      </c>
      <c r="N20" s="10">
        <f t="shared" si="3"/>
        <v>5012.2448979591836</v>
      </c>
    </row>
    <row r="21" spans="1:14" s="11" customFormat="1" ht="14.25" x14ac:dyDescent="0.2">
      <c r="A21" s="8">
        <v>16</v>
      </c>
      <c r="B21" s="9" t="s">
        <v>17</v>
      </c>
      <c r="C21" s="10">
        <v>206.93</v>
      </c>
      <c r="D21" s="10">
        <v>33.92</v>
      </c>
      <c r="E21" s="10">
        <f t="shared" si="0"/>
        <v>16.392016623979124</v>
      </c>
      <c r="F21" s="10">
        <v>26.45</v>
      </c>
      <c r="G21" s="10">
        <v>23</v>
      </c>
      <c r="H21" s="10">
        <f t="shared" si="1"/>
        <v>86.956521739130437</v>
      </c>
      <c r="I21" s="10">
        <v>13.17</v>
      </c>
      <c r="J21" s="10">
        <v>9.9299999999999908</v>
      </c>
      <c r="K21" s="10">
        <f t="shared" si="2"/>
        <v>75.39863325740312</v>
      </c>
      <c r="L21" s="10">
        <v>246.55</v>
      </c>
      <c r="M21" s="10">
        <v>66.849999999999994</v>
      </c>
      <c r="N21" s="10">
        <f t="shared" si="3"/>
        <v>27.114175623605757</v>
      </c>
    </row>
    <row r="22" spans="1:14" s="11" customFormat="1" ht="14.25" x14ac:dyDescent="0.2">
      <c r="A22" s="8">
        <v>17</v>
      </c>
      <c r="B22" s="9" t="s">
        <v>18</v>
      </c>
      <c r="C22" s="10">
        <v>25.73</v>
      </c>
      <c r="D22" s="10">
        <v>313.52</v>
      </c>
      <c r="E22" s="10">
        <f t="shared" si="0"/>
        <v>1218.4998056743102</v>
      </c>
      <c r="F22" s="10">
        <v>41.12</v>
      </c>
      <c r="G22" s="10">
        <v>41.72</v>
      </c>
      <c r="H22" s="10">
        <f t="shared" si="1"/>
        <v>101.45914396887159</v>
      </c>
      <c r="I22" s="10">
        <v>1.05000000000001</v>
      </c>
      <c r="J22" s="10">
        <v>4.0799999999999796</v>
      </c>
      <c r="K22" s="10">
        <f t="shared" si="2"/>
        <v>388.57142857142293</v>
      </c>
      <c r="L22" s="10">
        <v>67.900000000000006</v>
      </c>
      <c r="M22" s="10">
        <v>359.32</v>
      </c>
      <c r="N22" s="10">
        <f t="shared" si="3"/>
        <v>529.18998527245947</v>
      </c>
    </row>
    <row r="23" spans="1:14" s="11" customFormat="1" ht="14.25" x14ac:dyDescent="0.2">
      <c r="A23" s="8">
        <v>18</v>
      </c>
      <c r="B23" s="9" t="s">
        <v>19</v>
      </c>
      <c r="C23" s="10">
        <v>709.27</v>
      </c>
      <c r="D23" s="10">
        <v>1445.39</v>
      </c>
      <c r="E23" s="10">
        <f t="shared" si="0"/>
        <v>203.78558235932724</v>
      </c>
      <c r="F23" s="10">
        <v>498.91</v>
      </c>
      <c r="G23" s="10">
        <v>3417.33</v>
      </c>
      <c r="H23" s="10">
        <f t="shared" si="1"/>
        <v>684.95921108015466</v>
      </c>
      <c r="I23" s="10">
        <v>232.31</v>
      </c>
      <c r="J23" s="10">
        <v>26.149999999999601</v>
      </c>
      <c r="K23" s="10">
        <f t="shared" si="2"/>
        <v>11.256510696913436</v>
      </c>
      <c r="L23" s="10">
        <v>1440.49</v>
      </c>
      <c r="M23" s="10">
        <v>4888.87</v>
      </c>
      <c r="N23" s="10">
        <f t="shared" si="3"/>
        <v>339.38937444897221</v>
      </c>
    </row>
    <row r="24" spans="1:14" s="11" customFormat="1" ht="14.25" x14ac:dyDescent="0.2">
      <c r="A24" s="8">
        <v>19</v>
      </c>
      <c r="B24" s="9" t="s">
        <v>20</v>
      </c>
      <c r="C24" s="10">
        <v>378.4</v>
      </c>
      <c r="D24" s="10">
        <v>346.14</v>
      </c>
      <c r="E24" s="10">
        <f t="shared" si="0"/>
        <v>91.47463002114165</v>
      </c>
      <c r="F24" s="10">
        <v>1294.8</v>
      </c>
      <c r="G24" s="10">
        <v>2810.13</v>
      </c>
      <c r="H24" s="10">
        <f t="shared" si="1"/>
        <v>217.03197405004636</v>
      </c>
      <c r="I24" s="10">
        <v>105.72</v>
      </c>
      <c r="J24" s="10">
        <v>48.25</v>
      </c>
      <c r="K24" s="10">
        <f t="shared" si="2"/>
        <v>45.639424895951571</v>
      </c>
      <c r="L24" s="10">
        <v>1778.92</v>
      </c>
      <c r="M24" s="10">
        <v>3204.52</v>
      </c>
      <c r="N24" s="10">
        <f t="shared" si="3"/>
        <v>180.13851100667819</v>
      </c>
    </row>
    <row r="25" spans="1:14" s="11" customFormat="1" ht="14.25" x14ac:dyDescent="0.2">
      <c r="A25" s="8">
        <v>20</v>
      </c>
      <c r="B25" s="9" t="s">
        <v>21</v>
      </c>
      <c r="C25" s="10">
        <v>448.42</v>
      </c>
      <c r="D25" s="10">
        <v>191.31</v>
      </c>
      <c r="E25" s="10">
        <f t="shared" si="0"/>
        <v>42.66312831720262</v>
      </c>
      <c r="F25" s="10">
        <v>571.41</v>
      </c>
      <c r="G25" s="10">
        <v>406.44</v>
      </c>
      <c r="H25" s="10">
        <f t="shared" si="1"/>
        <v>71.129311702630332</v>
      </c>
      <c r="I25" s="10">
        <v>107.42</v>
      </c>
      <c r="J25" s="10">
        <v>5.73000000000002</v>
      </c>
      <c r="K25" s="10">
        <f t="shared" si="2"/>
        <v>5.3342021969838207</v>
      </c>
      <c r="L25" s="10">
        <v>1127.25</v>
      </c>
      <c r="M25" s="10">
        <v>603.48</v>
      </c>
      <c r="N25" s="10">
        <f t="shared" si="3"/>
        <v>53.535595475715233</v>
      </c>
    </row>
    <row r="26" spans="1:14" s="11" customFormat="1" ht="14.25" x14ac:dyDescent="0.2">
      <c r="A26" s="8">
        <v>21</v>
      </c>
      <c r="B26" s="9" t="s">
        <v>22</v>
      </c>
      <c r="C26" s="10">
        <v>66.25</v>
      </c>
      <c r="D26" s="10">
        <v>275.27</v>
      </c>
      <c r="E26" s="10">
        <f t="shared" si="0"/>
        <v>415.50188679245281</v>
      </c>
      <c r="F26" s="10">
        <v>42.32</v>
      </c>
      <c r="G26" s="10">
        <v>49.62</v>
      </c>
      <c r="H26" s="10">
        <f t="shared" si="1"/>
        <v>117.24952741020793</v>
      </c>
      <c r="I26" s="10">
        <v>53.21</v>
      </c>
      <c r="J26" s="10">
        <v>35.99</v>
      </c>
      <c r="K26" s="10">
        <f t="shared" si="2"/>
        <v>67.63766209359143</v>
      </c>
      <c r="L26" s="10">
        <v>161.78</v>
      </c>
      <c r="M26" s="10">
        <v>360.88</v>
      </c>
      <c r="N26" s="10">
        <f t="shared" si="3"/>
        <v>223.06836444554335</v>
      </c>
    </row>
    <row r="27" spans="1:14" s="11" customFormat="1" ht="14.25" x14ac:dyDescent="0.2">
      <c r="A27" s="8">
        <v>22</v>
      </c>
      <c r="B27" s="9" t="s">
        <v>23</v>
      </c>
      <c r="C27" s="10">
        <v>66.3</v>
      </c>
      <c r="D27" s="10">
        <v>769.48</v>
      </c>
      <c r="E27" s="10">
        <f t="shared" si="0"/>
        <v>1160.6033182503772</v>
      </c>
      <c r="F27" s="10">
        <v>105.95</v>
      </c>
      <c r="G27" s="10">
        <v>864.38</v>
      </c>
      <c r="H27" s="10">
        <f t="shared" si="1"/>
        <v>815.83765927324202</v>
      </c>
      <c r="I27" s="10">
        <v>21.37</v>
      </c>
      <c r="J27" s="10">
        <v>-2.2737367544323201E-13</v>
      </c>
      <c r="K27" s="10">
        <f t="shared" si="2"/>
        <v>-1.0639853787703883E-12</v>
      </c>
      <c r="L27" s="10">
        <v>193.62</v>
      </c>
      <c r="M27" s="10">
        <v>1633.86</v>
      </c>
      <c r="N27" s="10">
        <f t="shared" si="3"/>
        <v>843.84877595289731</v>
      </c>
    </row>
    <row r="28" spans="1:14" s="11" customFormat="1" ht="14.25" x14ac:dyDescent="0.2">
      <c r="A28" s="8">
        <v>23</v>
      </c>
      <c r="B28" s="9" t="s">
        <v>24</v>
      </c>
      <c r="C28" s="10">
        <v>0</v>
      </c>
      <c r="D28" s="10">
        <v>0.11</v>
      </c>
      <c r="E28" s="10" t="e">
        <f t="shared" si="0"/>
        <v>#DIV/0!</v>
      </c>
      <c r="F28" s="10">
        <v>4.0199999999999996</v>
      </c>
      <c r="G28" s="10">
        <v>0.9</v>
      </c>
      <c r="H28" s="10">
        <f t="shared" si="1"/>
        <v>22.388059701492541</v>
      </c>
      <c r="I28" s="10">
        <v>7.86</v>
      </c>
      <c r="J28" s="10">
        <v>0.25</v>
      </c>
      <c r="K28" s="10">
        <f t="shared" si="2"/>
        <v>3.1806615776081424</v>
      </c>
      <c r="L28" s="10">
        <v>11.88</v>
      </c>
      <c r="M28" s="10">
        <v>1.26</v>
      </c>
      <c r="N28" s="10">
        <f t="shared" si="3"/>
        <v>10.606060606060606</v>
      </c>
    </row>
    <row r="29" spans="1:14" s="11" customFormat="1" ht="14.25" x14ac:dyDescent="0.2">
      <c r="A29" s="8">
        <v>24</v>
      </c>
      <c r="B29" s="9" t="s">
        <v>25</v>
      </c>
      <c r="C29" s="10">
        <v>18.71</v>
      </c>
      <c r="D29" s="10">
        <v>41.81</v>
      </c>
      <c r="E29" s="10">
        <f t="shared" si="0"/>
        <v>223.46338856226615</v>
      </c>
      <c r="F29" s="10">
        <v>76.25</v>
      </c>
      <c r="G29" s="10">
        <v>54.19</v>
      </c>
      <c r="H29" s="10">
        <f t="shared" si="1"/>
        <v>71.068852459016384</v>
      </c>
      <c r="I29" s="10">
        <v>11.56</v>
      </c>
      <c r="J29" s="10">
        <v>4.67</v>
      </c>
      <c r="K29" s="10">
        <f t="shared" si="2"/>
        <v>40.397923875432525</v>
      </c>
      <c r="L29" s="10">
        <v>106.52</v>
      </c>
      <c r="M29" s="10">
        <v>100.67</v>
      </c>
      <c r="N29" s="10">
        <f t="shared" si="3"/>
        <v>94.508073601201659</v>
      </c>
    </row>
    <row r="30" spans="1:14" s="11" customFormat="1" ht="14.25" x14ac:dyDescent="0.2">
      <c r="A30" s="8">
        <v>25</v>
      </c>
      <c r="B30" s="9" t="s">
        <v>26</v>
      </c>
      <c r="C30" s="10">
        <v>0.17</v>
      </c>
      <c r="D30" s="10">
        <v>0</v>
      </c>
      <c r="E30" s="10">
        <f t="shared" si="0"/>
        <v>0</v>
      </c>
      <c r="F30" s="10">
        <v>0.05</v>
      </c>
      <c r="G30" s="10">
        <v>0</v>
      </c>
      <c r="H30" s="10">
        <f t="shared" si="1"/>
        <v>0</v>
      </c>
      <c r="I30" s="10">
        <v>-2.7755575615628901E-17</v>
      </c>
      <c r="J30" s="10">
        <v>0</v>
      </c>
      <c r="K30" s="10">
        <f t="shared" si="2"/>
        <v>0</v>
      </c>
      <c r="L30" s="10">
        <v>0.22</v>
      </c>
      <c r="M30" s="10">
        <v>0</v>
      </c>
      <c r="N30" s="10">
        <f t="shared" si="3"/>
        <v>0</v>
      </c>
    </row>
    <row r="31" spans="1:14" s="11" customFormat="1" ht="14.25" x14ac:dyDescent="0.2">
      <c r="A31" s="8">
        <v>26</v>
      </c>
      <c r="B31" s="9" t="s">
        <v>27</v>
      </c>
      <c r="C31" s="10">
        <v>66.290000000000006</v>
      </c>
      <c r="D31" s="10">
        <v>190.21</v>
      </c>
      <c r="E31" s="10">
        <f t="shared" si="0"/>
        <v>286.93618947050834</v>
      </c>
      <c r="F31" s="10">
        <v>99.22</v>
      </c>
      <c r="G31" s="10">
        <v>1594.55</v>
      </c>
      <c r="H31" s="10">
        <f t="shared" si="1"/>
        <v>1607.0852650675267</v>
      </c>
      <c r="I31" s="10">
        <v>16.829999999999998</v>
      </c>
      <c r="J31" s="10">
        <v>2.0999999999999099</v>
      </c>
      <c r="K31" s="10">
        <f t="shared" si="2"/>
        <v>12.477718360070767</v>
      </c>
      <c r="L31" s="10">
        <v>182.34</v>
      </c>
      <c r="M31" s="10">
        <v>1786.86</v>
      </c>
      <c r="N31" s="10">
        <f t="shared" si="3"/>
        <v>979.96051332675211</v>
      </c>
    </row>
    <row r="32" spans="1:14" s="11" customFormat="1" ht="14.25" x14ac:dyDescent="0.2">
      <c r="A32" s="8">
        <v>27</v>
      </c>
      <c r="B32" s="9" t="s">
        <v>28</v>
      </c>
      <c r="C32" s="10">
        <v>5.58</v>
      </c>
      <c r="D32" s="10">
        <v>0.02</v>
      </c>
      <c r="E32" s="10">
        <f t="shared" si="0"/>
        <v>0.35842293906810035</v>
      </c>
      <c r="F32" s="10">
        <v>2.56</v>
      </c>
      <c r="G32" s="10">
        <v>0.13</v>
      </c>
      <c r="H32" s="10">
        <f t="shared" si="1"/>
        <v>5.078125</v>
      </c>
      <c r="I32" s="10">
        <v>1.5</v>
      </c>
      <c r="J32" s="10">
        <v>0</v>
      </c>
      <c r="K32" s="10">
        <f t="shared" si="2"/>
        <v>0</v>
      </c>
      <c r="L32" s="10">
        <v>9.64</v>
      </c>
      <c r="M32" s="10">
        <v>0.15</v>
      </c>
      <c r="N32" s="10">
        <f t="shared" si="3"/>
        <v>1.5560165975103732</v>
      </c>
    </row>
    <row r="33" spans="1:14" s="11" customFormat="1" ht="14.25" x14ac:dyDescent="0.2">
      <c r="A33" s="8">
        <v>28</v>
      </c>
      <c r="B33" s="9" t="s">
        <v>29</v>
      </c>
      <c r="C33" s="10">
        <v>1.48</v>
      </c>
      <c r="D33" s="10">
        <v>69.569999999999993</v>
      </c>
      <c r="E33" s="10">
        <f t="shared" si="0"/>
        <v>4700.6756756756749</v>
      </c>
      <c r="F33" s="10">
        <v>1.1299999999999999</v>
      </c>
      <c r="G33" s="10">
        <v>36.32</v>
      </c>
      <c r="H33" s="10">
        <f t="shared" si="1"/>
        <v>3214.1592920353987</v>
      </c>
      <c r="I33" s="10">
        <v>2.2400000000000002</v>
      </c>
      <c r="J33" s="10">
        <v>4.3800000000000097</v>
      </c>
      <c r="K33" s="10">
        <f t="shared" si="2"/>
        <v>195.5357142857147</v>
      </c>
      <c r="L33" s="10">
        <v>4.8499999999999996</v>
      </c>
      <c r="M33" s="10">
        <v>110.27</v>
      </c>
      <c r="N33" s="10">
        <f t="shared" si="3"/>
        <v>2273.6082474226805</v>
      </c>
    </row>
    <row r="34" spans="1:14" s="11" customFormat="1" ht="14.25" x14ac:dyDescent="0.2">
      <c r="A34" s="8">
        <v>29</v>
      </c>
      <c r="B34" s="9" t="s">
        <v>30</v>
      </c>
      <c r="C34" s="10">
        <v>3.72</v>
      </c>
      <c r="D34" s="10">
        <v>10.31</v>
      </c>
      <c r="E34" s="10">
        <f t="shared" si="0"/>
        <v>277.15053763440858</v>
      </c>
      <c r="F34" s="10">
        <v>31.25</v>
      </c>
      <c r="G34" s="10">
        <v>0.1</v>
      </c>
      <c r="H34" s="10">
        <f t="shared" si="1"/>
        <v>0.32</v>
      </c>
      <c r="I34" s="10">
        <v>1.32</v>
      </c>
      <c r="J34" s="10">
        <v>0</v>
      </c>
      <c r="K34" s="10">
        <f t="shared" si="2"/>
        <v>0</v>
      </c>
      <c r="L34" s="10">
        <v>36.29</v>
      </c>
      <c r="M34" s="10">
        <v>10.41</v>
      </c>
      <c r="N34" s="10">
        <f t="shared" si="3"/>
        <v>28.685588316340592</v>
      </c>
    </row>
    <row r="35" spans="1:14" s="11" customFormat="1" ht="14.25" x14ac:dyDescent="0.2">
      <c r="A35" s="8">
        <v>30</v>
      </c>
      <c r="B35" s="9" t="s">
        <v>31</v>
      </c>
      <c r="C35" s="10">
        <v>0</v>
      </c>
      <c r="D35" s="10">
        <v>0</v>
      </c>
      <c r="E35" s="10">
        <v>0</v>
      </c>
      <c r="F35" s="10">
        <v>30.78</v>
      </c>
      <c r="G35" s="10">
        <v>6.87</v>
      </c>
      <c r="H35" s="10">
        <f t="shared" si="1"/>
        <v>22.319688109161792</v>
      </c>
      <c r="I35" s="10">
        <v>2.4300000000000002</v>
      </c>
      <c r="J35" s="10">
        <v>1.34</v>
      </c>
      <c r="K35" s="10">
        <f t="shared" si="2"/>
        <v>55.144032921810705</v>
      </c>
      <c r="L35" s="10">
        <v>33.21</v>
      </c>
      <c r="M35" s="10">
        <v>8.2100000000000009</v>
      </c>
      <c r="N35" s="10">
        <f t="shared" si="3"/>
        <v>24.721469436916593</v>
      </c>
    </row>
    <row r="36" spans="1:14" s="11" customFormat="1" ht="14.25" x14ac:dyDescent="0.2">
      <c r="A36" s="8">
        <v>31</v>
      </c>
      <c r="B36" s="9" t="s">
        <v>32</v>
      </c>
      <c r="C36" s="10">
        <v>13.91</v>
      </c>
      <c r="D36" s="10">
        <v>271.92</v>
      </c>
      <c r="E36" s="10">
        <f t="shared" si="0"/>
        <v>1954.8526240115027</v>
      </c>
      <c r="F36" s="10">
        <v>16.28</v>
      </c>
      <c r="G36" s="10">
        <v>907.27</v>
      </c>
      <c r="H36" s="10">
        <f t="shared" si="1"/>
        <v>5572.9115479115471</v>
      </c>
      <c r="I36" s="10">
        <v>4.96</v>
      </c>
      <c r="J36" s="10">
        <v>5.1900000000000501</v>
      </c>
      <c r="K36" s="10">
        <f t="shared" si="2"/>
        <v>104.63709677419455</v>
      </c>
      <c r="L36" s="10">
        <v>35.15</v>
      </c>
      <c r="M36" s="10">
        <v>1184.3800000000001</v>
      </c>
      <c r="N36" s="10">
        <f t="shared" si="3"/>
        <v>3369.5021337126605</v>
      </c>
    </row>
    <row r="37" spans="1:14" s="13" customFormat="1" x14ac:dyDescent="0.25">
      <c r="A37" s="18" t="s">
        <v>33</v>
      </c>
      <c r="B37" s="19"/>
      <c r="C37" s="12">
        <f>SUM(C18:C36)</f>
        <v>2630.32</v>
      </c>
      <c r="D37" s="12">
        <f>SUM(D18:D36)</f>
        <v>4172.2700000000004</v>
      </c>
      <c r="E37" s="12">
        <f t="shared" si="0"/>
        <v>158.62214483408863</v>
      </c>
      <c r="F37" s="12">
        <f>SUM(F18:F36)</f>
        <v>3734.2900000000004</v>
      </c>
      <c r="G37" s="12">
        <f>SUM(G18:G36)</f>
        <v>10862.16</v>
      </c>
      <c r="H37" s="12">
        <f t="shared" si="1"/>
        <v>290.87617726528998</v>
      </c>
      <c r="I37" s="12">
        <f>SUM(I18:I36)</f>
        <v>785.75000000000011</v>
      </c>
      <c r="J37" s="12">
        <f>SUM(J18:J36)</f>
        <v>720.8999999999993</v>
      </c>
      <c r="K37" s="12">
        <f t="shared" si="2"/>
        <v>91.746738784600595</v>
      </c>
      <c r="L37" s="12">
        <f>SUM(L18:L36)</f>
        <v>7150.3600000000015</v>
      </c>
      <c r="M37" s="12">
        <f>SUM(M18:M36)</f>
        <v>15755.329999999998</v>
      </c>
      <c r="N37" s="12">
        <f t="shared" si="3"/>
        <v>220.34317153262205</v>
      </c>
    </row>
    <row r="38" spans="1:14" s="11" customFormat="1" ht="14.25" x14ac:dyDescent="0.2">
      <c r="A38" s="8">
        <v>32</v>
      </c>
      <c r="B38" s="9" t="s">
        <v>34</v>
      </c>
      <c r="C38" s="10">
        <v>7484.77</v>
      </c>
      <c r="D38" s="10">
        <v>6517.38</v>
      </c>
      <c r="E38" s="10">
        <f t="shared" si="0"/>
        <v>87.075220748266148</v>
      </c>
      <c r="F38" s="10">
        <v>89.89</v>
      </c>
      <c r="G38" s="10">
        <v>0</v>
      </c>
      <c r="H38" s="10">
        <f t="shared" si="1"/>
        <v>0</v>
      </c>
      <c r="I38" s="10">
        <v>117.30999999999899</v>
      </c>
      <c r="J38" s="10">
        <v>314.58</v>
      </c>
      <c r="K38" s="10">
        <f t="shared" si="2"/>
        <v>268.16128207314182</v>
      </c>
      <c r="L38" s="10">
        <v>7691.97</v>
      </c>
      <c r="M38" s="10">
        <v>6831.96</v>
      </c>
      <c r="N38" s="10">
        <f t="shared" si="3"/>
        <v>88.819379170745592</v>
      </c>
    </row>
    <row r="39" spans="1:14" s="13" customFormat="1" x14ac:dyDescent="0.25">
      <c r="A39" s="18" t="s">
        <v>35</v>
      </c>
      <c r="B39" s="19"/>
      <c r="C39" s="12">
        <f>SUM(C38:C38)</f>
        <v>7484.77</v>
      </c>
      <c r="D39" s="12">
        <f>SUM(D38:D38)</f>
        <v>6517.38</v>
      </c>
      <c r="E39" s="12">
        <f t="shared" si="0"/>
        <v>87.075220748266148</v>
      </c>
      <c r="F39" s="12">
        <f>SUM(F38:F38)</f>
        <v>89.89</v>
      </c>
      <c r="G39" s="12">
        <v>0</v>
      </c>
      <c r="H39" s="12">
        <f t="shared" si="1"/>
        <v>0</v>
      </c>
      <c r="I39" s="12">
        <f>SUM(I38:I38)</f>
        <v>117.30999999999899</v>
      </c>
      <c r="J39" s="12">
        <f>SUM(J38:J38)</f>
        <v>314.58</v>
      </c>
      <c r="K39" s="12">
        <f t="shared" si="2"/>
        <v>268.16128207314182</v>
      </c>
      <c r="L39" s="12">
        <f>SUM(L38:L38)</f>
        <v>7691.97</v>
      </c>
      <c r="M39" s="12">
        <f>SUM(M38:M38)</f>
        <v>6831.96</v>
      </c>
      <c r="N39" s="12">
        <f t="shared" si="3"/>
        <v>88.819379170745592</v>
      </c>
    </row>
    <row r="40" spans="1:14" s="11" customFormat="1" ht="14.25" x14ac:dyDescent="0.2">
      <c r="A40" s="8">
        <v>33</v>
      </c>
      <c r="B40" s="9" t="s">
        <v>36</v>
      </c>
      <c r="C40" s="10">
        <v>2870.72</v>
      </c>
      <c r="D40" s="10">
        <v>1184.99</v>
      </c>
      <c r="E40" s="10">
        <f t="shared" si="0"/>
        <v>41.278494593690787</v>
      </c>
      <c r="F40" s="10">
        <v>615.61</v>
      </c>
      <c r="G40" s="10">
        <v>968.67</v>
      </c>
      <c r="H40" s="10">
        <f t="shared" si="1"/>
        <v>157.35124510647972</v>
      </c>
      <c r="I40" s="10">
        <v>409.84</v>
      </c>
      <c r="J40" s="10">
        <v>202.41</v>
      </c>
      <c r="K40" s="10">
        <f t="shared" si="2"/>
        <v>49.387565879367564</v>
      </c>
      <c r="L40" s="10">
        <v>3896.17</v>
      </c>
      <c r="M40" s="10">
        <v>2356.0700000000002</v>
      </c>
      <c r="N40" s="10">
        <f t="shared" si="3"/>
        <v>60.471437334613221</v>
      </c>
    </row>
    <row r="41" spans="1:14" s="13" customFormat="1" x14ac:dyDescent="0.25">
      <c r="A41" s="18" t="s">
        <v>37</v>
      </c>
      <c r="B41" s="19"/>
      <c r="C41" s="12">
        <f>SUM(C40:C40)</f>
        <v>2870.72</v>
      </c>
      <c r="D41" s="12">
        <f>SUM(D40:D40)</f>
        <v>1184.99</v>
      </c>
      <c r="E41" s="12">
        <f t="shared" si="0"/>
        <v>41.278494593690787</v>
      </c>
      <c r="F41" s="12">
        <f>SUM(F40:F40)</f>
        <v>615.61</v>
      </c>
      <c r="G41" s="12">
        <f>SUM(G40:G40)</f>
        <v>968.67</v>
      </c>
      <c r="H41" s="12">
        <f t="shared" si="1"/>
        <v>157.35124510647972</v>
      </c>
      <c r="I41" s="12">
        <f>SUM(I40:I40)</f>
        <v>409.84</v>
      </c>
      <c r="J41" s="12">
        <f>SUM(J40:J40)</f>
        <v>202.41</v>
      </c>
      <c r="K41" s="12">
        <f t="shared" si="2"/>
        <v>49.387565879367564</v>
      </c>
      <c r="L41" s="12">
        <f>SUM(L40:L40)</f>
        <v>3896.17</v>
      </c>
      <c r="M41" s="12">
        <f>SUM(M40:M40)</f>
        <v>2356.0700000000002</v>
      </c>
      <c r="N41" s="12">
        <f t="shared" si="3"/>
        <v>60.471437334613221</v>
      </c>
    </row>
    <row r="42" spans="1:14" s="11" customFormat="1" ht="14.25" x14ac:dyDescent="0.2">
      <c r="A42" s="8">
        <v>34</v>
      </c>
      <c r="B42" s="9" t="s">
        <v>38</v>
      </c>
      <c r="C42" s="10">
        <v>28.71</v>
      </c>
      <c r="D42" s="10">
        <v>147.83000000000001</v>
      </c>
      <c r="E42" s="10">
        <f t="shared" si="0"/>
        <v>514.90769766631843</v>
      </c>
      <c r="F42" s="10">
        <v>44.27</v>
      </c>
      <c r="G42" s="10">
        <v>255.36</v>
      </c>
      <c r="H42" s="10">
        <f t="shared" si="1"/>
        <v>576.82403433476395</v>
      </c>
      <c r="I42" s="10">
        <v>10.210000000000001</v>
      </c>
      <c r="J42" s="10">
        <v>9.6099999999999604</v>
      </c>
      <c r="K42" s="10">
        <f t="shared" si="2"/>
        <v>94.123408423114199</v>
      </c>
      <c r="L42" s="10">
        <v>83.19</v>
      </c>
      <c r="M42" s="10">
        <v>412.8</v>
      </c>
      <c r="N42" s="10">
        <f t="shared" si="3"/>
        <v>496.21348719798056</v>
      </c>
    </row>
    <row r="43" spans="1:14" s="11" customFormat="1" ht="14.25" x14ac:dyDescent="0.2">
      <c r="A43" s="8">
        <v>35</v>
      </c>
      <c r="B43" s="9" t="s">
        <v>39</v>
      </c>
      <c r="C43" s="10">
        <v>22.95</v>
      </c>
      <c r="D43" s="10">
        <v>12.03</v>
      </c>
      <c r="E43" s="10">
        <f t="shared" si="0"/>
        <v>52.418300653594777</v>
      </c>
      <c r="F43" s="10">
        <v>25.32</v>
      </c>
      <c r="G43" s="10">
        <v>56.18</v>
      </c>
      <c r="H43" s="10">
        <f t="shared" si="1"/>
        <v>221.87993680884674</v>
      </c>
      <c r="I43" s="10">
        <v>12.7</v>
      </c>
      <c r="J43" s="10">
        <v>23.84</v>
      </c>
      <c r="K43" s="10">
        <f t="shared" si="2"/>
        <v>187.71653543307087</v>
      </c>
      <c r="L43" s="10">
        <v>60.97</v>
      </c>
      <c r="M43" s="10">
        <v>92.05</v>
      </c>
      <c r="N43" s="10">
        <f t="shared" si="3"/>
        <v>150.97588978185993</v>
      </c>
    </row>
    <row r="44" spans="1:14" s="11" customFormat="1" ht="14.25" x14ac:dyDescent="0.2">
      <c r="A44" s="8">
        <v>36</v>
      </c>
      <c r="B44" s="9" t="s">
        <v>40</v>
      </c>
      <c r="C44" s="10">
        <v>21.84</v>
      </c>
      <c r="D44" s="10">
        <v>140.87</v>
      </c>
      <c r="E44" s="10">
        <f t="shared" si="0"/>
        <v>645.0091575091576</v>
      </c>
      <c r="F44" s="10">
        <v>27.01</v>
      </c>
      <c r="G44" s="10">
        <v>48.34</v>
      </c>
      <c r="H44" s="10">
        <f t="shared" si="1"/>
        <v>178.9707515734913</v>
      </c>
      <c r="I44" s="10">
        <v>19.62</v>
      </c>
      <c r="J44" s="10">
        <v>4.6900000000000004</v>
      </c>
      <c r="K44" s="10">
        <f t="shared" si="2"/>
        <v>23.904179408766566</v>
      </c>
      <c r="L44" s="10">
        <v>68.47</v>
      </c>
      <c r="M44" s="10">
        <v>193.9</v>
      </c>
      <c r="N44" s="10">
        <f t="shared" si="3"/>
        <v>283.1897181247262</v>
      </c>
    </row>
    <row r="45" spans="1:14" s="11" customFormat="1" ht="14.25" x14ac:dyDescent="0.2">
      <c r="A45" s="8">
        <v>37</v>
      </c>
      <c r="B45" s="9" t="s">
        <v>41</v>
      </c>
      <c r="C45" s="10">
        <v>3.45</v>
      </c>
      <c r="D45" s="10">
        <v>32.6</v>
      </c>
      <c r="E45" s="10">
        <f t="shared" si="0"/>
        <v>944.92753623188401</v>
      </c>
      <c r="F45" s="10">
        <v>9.23</v>
      </c>
      <c r="G45" s="10">
        <v>0.17</v>
      </c>
      <c r="H45" s="10">
        <f t="shared" si="1"/>
        <v>1.8418201516793065</v>
      </c>
      <c r="I45" s="10">
        <v>5.23</v>
      </c>
      <c r="J45" s="10">
        <v>2.79</v>
      </c>
      <c r="K45" s="10">
        <f t="shared" si="2"/>
        <v>53.346080305927337</v>
      </c>
      <c r="L45" s="10">
        <v>17.91</v>
      </c>
      <c r="M45" s="10">
        <v>35.56</v>
      </c>
      <c r="N45" s="10">
        <f t="shared" si="3"/>
        <v>198.54829704075937</v>
      </c>
    </row>
    <row r="46" spans="1:14" s="11" customFormat="1" ht="14.25" x14ac:dyDescent="0.2">
      <c r="A46" s="8">
        <v>38</v>
      </c>
      <c r="B46" s="9" t="s">
        <v>42</v>
      </c>
      <c r="C46" s="10">
        <v>12.87</v>
      </c>
      <c r="D46" s="10">
        <v>63.58</v>
      </c>
      <c r="E46" s="10">
        <f t="shared" si="0"/>
        <v>494.01709401709405</v>
      </c>
      <c r="F46" s="10">
        <v>14.64</v>
      </c>
      <c r="G46" s="10">
        <v>14.39</v>
      </c>
      <c r="H46" s="10">
        <f t="shared" si="1"/>
        <v>98.292349726775953</v>
      </c>
      <c r="I46" s="10">
        <v>14.43</v>
      </c>
      <c r="J46" s="10">
        <v>91.14</v>
      </c>
      <c r="K46" s="10">
        <f t="shared" si="2"/>
        <v>631.60083160083161</v>
      </c>
      <c r="L46" s="10">
        <v>41.94</v>
      </c>
      <c r="M46" s="10">
        <v>169.11</v>
      </c>
      <c r="N46" s="10">
        <f t="shared" si="3"/>
        <v>403.21888412017177</v>
      </c>
    </row>
    <row r="47" spans="1:14" s="11" customFormat="1" ht="14.25" x14ac:dyDescent="0.2">
      <c r="A47" s="8">
        <v>39</v>
      </c>
      <c r="B47" s="9" t="s">
        <v>43</v>
      </c>
      <c r="C47" s="10">
        <v>6.13</v>
      </c>
      <c r="D47" s="10">
        <v>49.4</v>
      </c>
      <c r="E47" s="10">
        <f t="shared" si="0"/>
        <v>805.87275693311574</v>
      </c>
      <c r="F47" s="10">
        <v>7.94</v>
      </c>
      <c r="G47" s="10">
        <v>0</v>
      </c>
      <c r="H47" s="10">
        <f t="shared" si="1"/>
        <v>0</v>
      </c>
      <c r="I47" s="10">
        <v>2.73</v>
      </c>
      <c r="J47" s="10">
        <v>14.64</v>
      </c>
      <c r="K47" s="10">
        <f t="shared" si="2"/>
        <v>536.26373626373629</v>
      </c>
      <c r="L47" s="10">
        <v>16.8</v>
      </c>
      <c r="M47" s="10">
        <v>64.040000000000006</v>
      </c>
      <c r="N47" s="10">
        <f t="shared" si="3"/>
        <v>381.1904761904762</v>
      </c>
    </row>
    <row r="48" spans="1:14" s="11" customFormat="1" ht="14.25" x14ac:dyDescent="0.2">
      <c r="A48" s="8">
        <v>40</v>
      </c>
      <c r="B48" s="9" t="s">
        <v>44</v>
      </c>
      <c r="C48" s="10">
        <v>5</v>
      </c>
      <c r="D48" s="10">
        <v>3.07</v>
      </c>
      <c r="E48" s="10">
        <f t="shared" si="0"/>
        <v>61.4</v>
      </c>
      <c r="F48" s="10">
        <v>8.49</v>
      </c>
      <c r="G48" s="10">
        <v>0.33</v>
      </c>
      <c r="H48" s="10">
        <f t="shared" si="1"/>
        <v>3.8869257950530036</v>
      </c>
      <c r="I48" s="10">
        <v>7.25</v>
      </c>
      <c r="J48" s="10">
        <v>47.81</v>
      </c>
      <c r="K48" s="10">
        <f t="shared" si="2"/>
        <v>659.44827586206895</v>
      </c>
      <c r="L48" s="10">
        <v>20.74</v>
      </c>
      <c r="M48" s="10">
        <v>51.21</v>
      </c>
      <c r="N48" s="10">
        <f t="shared" si="3"/>
        <v>246.91417550626809</v>
      </c>
    </row>
    <row r="49" spans="1:14" s="11" customFormat="1" ht="14.25" x14ac:dyDescent="0.2">
      <c r="A49" s="8">
        <v>41</v>
      </c>
      <c r="B49" s="9" t="s">
        <v>45</v>
      </c>
      <c r="C49" s="10">
        <v>0.28000000000000003</v>
      </c>
      <c r="D49" s="10">
        <v>35.31</v>
      </c>
      <c r="E49" s="10">
        <f t="shared" si="0"/>
        <v>12610.714285714284</v>
      </c>
      <c r="F49" s="10">
        <v>9.89</v>
      </c>
      <c r="G49" s="10">
        <v>1.33</v>
      </c>
      <c r="H49" s="10">
        <f t="shared" si="1"/>
        <v>13.447927199191101</v>
      </c>
      <c r="I49" s="10">
        <v>15.94</v>
      </c>
      <c r="J49" s="10">
        <v>57.66</v>
      </c>
      <c r="K49" s="10">
        <f t="shared" si="2"/>
        <v>361.73149309912168</v>
      </c>
      <c r="L49" s="10">
        <v>26.11</v>
      </c>
      <c r="M49" s="10">
        <v>94.3</v>
      </c>
      <c r="N49" s="10">
        <f t="shared" si="3"/>
        <v>361.16430486403675</v>
      </c>
    </row>
    <row r="50" spans="1:14" s="13" customFormat="1" x14ac:dyDescent="0.25">
      <c r="A50" s="18" t="s">
        <v>46</v>
      </c>
      <c r="B50" s="19"/>
      <c r="C50" s="12">
        <f>SUM(C42:C49)</f>
        <v>101.23</v>
      </c>
      <c r="D50" s="12">
        <f>SUM(D42:D49)</f>
        <v>484.69</v>
      </c>
      <c r="E50" s="12">
        <f t="shared" si="0"/>
        <v>478.8007507655833</v>
      </c>
      <c r="F50" s="12">
        <f>SUM(F42:F49)</f>
        <v>146.79000000000002</v>
      </c>
      <c r="G50" s="12">
        <f>SUM(G42:G49)</f>
        <v>376.09999999999997</v>
      </c>
      <c r="H50" s="12">
        <f t="shared" si="1"/>
        <v>256.21636351250083</v>
      </c>
      <c r="I50" s="12">
        <f>SUM(I42:I49)</f>
        <v>88.11</v>
      </c>
      <c r="J50" s="12">
        <f>SUM(J42:J49)</f>
        <v>252.17999999999998</v>
      </c>
      <c r="K50" s="12">
        <f t="shared" si="2"/>
        <v>286.21041879468845</v>
      </c>
      <c r="L50" s="12">
        <f>SUM(L42:L49)</f>
        <v>336.13000000000005</v>
      </c>
      <c r="M50" s="12">
        <f>SUM(M42:M49)</f>
        <v>1112.97</v>
      </c>
      <c r="N50" s="12">
        <f t="shared" si="3"/>
        <v>331.1129622467497</v>
      </c>
    </row>
    <row r="51" spans="1:14" s="11" customFormat="1" ht="14.25" x14ac:dyDescent="0.2">
      <c r="A51" s="8">
        <v>42</v>
      </c>
      <c r="B51" s="9" t="s">
        <v>47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s="11" customFormat="1" ht="14.25" x14ac:dyDescent="0.2">
      <c r="A52" s="8">
        <v>43</v>
      </c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s="11" customFormat="1" ht="14.25" x14ac:dyDescent="0.2">
      <c r="A53" s="8">
        <v>44</v>
      </c>
      <c r="B53" s="9" t="s">
        <v>49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1:14" s="11" customFormat="1" ht="14.25" x14ac:dyDescent="0.2">
      <c r="A54" s="8">
        <v>45</v>
      </c>
      <c r="B54" s="9" t="s">
        <v>50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s="11" customFormat="1" ht="14.25" x14ac:dyDescent="0.2">
      <c r="A55" s="8">
        <v>46</v>
      </c>
      <c r="B55" s="9" t="s">
        <v>51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</row>
    <row r="56" spans="1:14" s="11" customFormat="1" ht="14.25" x14ac:dyDescent="0.2">
      <c r="A56" s="8">
        <v>47</v>
      </c>
      <c r="B56" s="9" t="s">
        <v>52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</row>
    <row r="57" spans="1:14" s="13" customFormat="1" x14ac:dyDescent="0.25">
      <c r="A57" s="18" t="s">
        <v>53</v>
      </c>
      <c r="B57" s="19"/>
      <c r="C57" s="12">
        <f>SUM(C51:C56)</f>
        <v>0</v>
      </c>
      <c r="D57" s="12">
        <f>SUM(D51:D56)</f>
        <v>0</v>
      </c>
      <c r="E57" s="12">
        <v>0</v>
      </c>
      <c r="F57" s="12">
        <f>SUM(F51:F56)</f>
        <v>0</v>
      </c>
      <c r="G57" s="12">
        <f>SUM(G51:G56)</f>
        <v>0</v>
      </c>
      <c r="H57" s="12">
        <v>0</v>
      </c>
      <c r="I57" s="12">
        <f>SUM(I51:I56)</f>
        <v>0</v>
      </c>
      <c r="J57" s="12">
        <f>SUM(J51:J56)</f>
        <v>0</v>
      </c>
      <c r="K57" s="12">
        <v>0</v>
      </c>
      <c r="L57" s="12">
        <f>SUM(L51:L56)</f>
        <v>0</v>
      </c>
      <c r="M57" s="12">
        <f>SUM(M51:M56)</f>
        <v>0</v>
      </c>
      <c r="N57" s="12">
        <v>0</v>
      </c>
    </row>
    <row r="58" spans="1:14" s="13" customFormat="1" x14ac:dyDescent="0.25">
      <c r="A58" s="18" t="s">
        <v>54</v>
      </c>
      <c r="B58" s="19"/>
      <c r="C58" s="12">
        <f>SUM(C17+C37+C39+C41+C50+C57)</f>
        <v>20720.460000000003</v>
      </c>
      <c r="D58" s="12">
        <f>SUM(D17+D37+D39+D41+D50+D57)</f>
        <v>18472.190000000002</v>
      </c>
      <c r="E58" s="12">
        <f t="shared" si="0"/>
        <v>89.149516950878507</v>
      </c>
      <c r="F58" s="12">
        <f>SUM(F17+F37+F39+F41+F50+F57)</f>
        <v>12208.85</v>
      </c>
      <c r="G58" s="12">
        <f>SUM(G17+G37+G39+G41+G50+G57)</f>
        <v>26144.649999999994</v>
      </c>
      <c r="H58" s="12">
        <f t="shared" si="1"/>
        <v>214.14506689819265</v>
      </c>
      <c r="I58" s="12">
        <f>SUM(I17+I37+I39+I41+I50+I57)</f>
        <v>4182.4899999999989</v>
      </c>
      <c r="J58" s="12">
        <f>SUM(J17+J37+J39+J41+J50+J57)</f>
        <v>2746.6099999999992</v>
      </c>
      <c r="K58" s="12">
        <f t="shared" si="2"/>
        <v>65.669254439341145</v>
      </c>
      <c r="L58" s="12">
        <f>SUM(L17+L37+L39+L41+L50+L57)</f>
        <v>37111.799999999996</v>
      </c>
      <c r="M58" s="12">
        <f>SUM(M17+M37+M39+M41+M50+M57)</f>
        <v>47363.45</v>
      </c>
      <c r="N58" s="12">
        <f t="shared" si="3"/>
        <v>127.62369381167176</v>
      </c>
    </row>
    <row r="63" spans="1:14" x14ac:dyDescent="0.25">
      <c r="I63" s="14"/>
    </row>
    <row r="64" spans="1:14" x14ac:dyDescent="0.25">
      <c r="I64" s="14"/>
    </row>
  </sheetData>
  <mergeCells count="15">
    <mergeCell ref="A2:J2"/>
    <mergeCell ref="K2:N2"/>
    <mergeCell ref="A3:A4"/>
    <mergeCell ref="B3:B4"/>
    <mergeCell ref="C3:E3"/>
    <mergeCell ref="F3:H3"/>
    <mergeCell ref="I3:K3"/>
    <mergeCell ref="L3:N3"/>
    <mergeCell ref="A58:B58"/>
    <mergeCell ref="A17:B17"/>
    <mergeCell ref="A37:B37"/>
    <mergeCell ref="A39:B39"/>
    <mergeCell ref="A41:B41"/>
    <mergeCell ref="A50:B50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ACHIVE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2023-03-10T01:54:53Z</dcterms:modified>
</cp:coreProperties>
</file>