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CP ACHIVEMENT" sheetId="4" r:id="rId1"/>
  </sheets>
  <calcPr calcId="152511"/>
</workbook>
</file>

<file path=xl/calcChain.xml><?xml version="1.0" encoding="utf-8"?>
<calcChain xmlns="http://schemas.openxmlformats.org/spreadsheetml/2006/main">
  <c r="J58" i="4" l="1"/>
  <c r="I58" i="4"/>
  <c r="K58" i="4" s="1"/>
  <c r="G58" i="4"/>
  <c r="F58" i="4"/>
  <c r="L58" i="4" s="1"/>
  <c r="N58" i="4" s="1"/>
  <c r="D58" i="4"/>
  <c r="M58" i="4" s="1"/>
  <c r="C58" i="4"/>
  <c r="E58" i="4" s="1"/>
  <c r="M57" i="4"/>
  <c r="L57" i="4"/>
  <c r="N57" i="4" s="1"/>
  <c r="K57" i="4"/>
  <c r="H57" i="4"/>
  <c r="E57" i="4"/>
  <c r="M56" i="4"/>
  <c r="L56" i="4"/>
  <c r="N56" i="4" s="1"/>
  <c r="K56" i="4"/>
  <c r="H56" i="4"/>
  <c r="E56" i="4"/>
  <c r="M55" i="4"/>
  <c r="L55" i="4"/>
  <c r="N55" i="4" s="1"/>
  <c r="K55" i="4"/>
  <c r="H55" i="4"/>
  <c r="E55" i="4"/>
  <c r="M54" i="4"/>
  <c r="L54" i="4"/>
  <c r="N54" i="4" s="1"/>
  <c r="K54" i="4"/>
  <c r="H54" i="4"/>
  <c r="E54" i="4"/>
  <c r="M53" i="4"/>
  <c r="L53" i="4"/>
  <c r="N53" i="4" s="1"/>
  <c r="K53" i="4"/>
  <c r="H53" i="4"/>
  <c r="E53" i="4"/>
  <c r="M52" i="4"/>
  <c r="L52" i="4"/>
  <c r="N52" i="4" s="1"/>
  <c r="K52" i="4"/>
  <c r="H52" i="4"/>
  <c r="E52" i="4"/>
  <c r="J51" i="4"/>
  <c r="I51" i="4"/>
  <c r="K51" i="4" s="1"/>
  <c r="G51" i="4"/>
  <c r="F51" i="4"/>
  <c r="H51" i="4" s="1"/>
  <c r="D51" i="4"/>
  <c r="C51" i="4"/>
  <c r="E51" i="4" s="1"/>
  <c r="M50" i="4"/>
  <c r="L50" i="4"/>
  <c r="N50" i="4" s="1"/>
  <c r="K50" i="4"/>
  <c r="H50" i="4"/>
  <c r="E50" i="4"/>
  <c r="M49" i="4"/>
  <c r="L49" i="4"/>
  <c r="N49" i="4" s="1"/>
  <c r="K49" i="4"/>
  <c r="H49" i="4"/>
  <c r="E49" i="4"/>
  <c r="M48" i="4"/>
  <c r="L48" i="4"/>
  <c r="N48" i="4" s="1"/>
  <c r="K48" i="4"/>
  <c r="H48" i="4"/>
  <c r="E48" i="4"/>
  <c r="M47" i="4"/>
  <c r="L47" i="4"/>
  <c r="N47" i="4" s="1"/>
  <c r="K47" i="4"/>
  <c r="H47" i="4"/>
  <c r="E47" i="4"/>
  <c r="M46" i="4"/>
  <c r="L46" i="4"/>
  <c r="N46" i="4" s="1"/>
  <c r="K46" i="4"/>
  <c r="H46" i="4"/>
  <c r="E46" i="4"/>
  <c r="M45" i="4"/>
  <c r="L45" i="4"/>
  <c r="N45" i="4" s="1"/>
  <c r="K45" i="4"/>
  <c r="H45" i="4"/>
  <c r="E45" i="4"/>
  <c r="M44" i="4"/>
  <c r="L44" i="4"/>
  <c r="N44" i="4" s="1"/>
  <c r="K44" i="4"/>
  <c r="H44" i="4"/>
  <c r="E44" i="4"/>
  <c r="M43" i="4"/>
  <c r="M51" i="4" s="1"/>
  <c r="L43" i="4"/>
  <c r="L51" i="4" s="1"/>
  <c r="N51" i="4" s="1"/>
  <c r="K43" i="4"/>
  <c r="H43" i="4"/>
  <c r="E43" i="4"/>
  <c r="J42" i="4"/>
  <c r="J59" i="4" s="1"/>
  <c r="I42" i="4"/>
  <c r="I59" i="4" s="1"/>
  <c r="G42" i="4"/>
  <c r="G59" i="4" s="1"/>
  <c r="F42" i="4"/>
  <c r="F59" i="4" s="1"/>
  <c r="D42" i="4"/>
  <c r="D59" i="4" s="1"/>
  <c r="C42" i="4"/>
  <c r="C59" i="4" s="1"/>
  <c r="M41" i="4"/>
  <c r="M42" i="4" s="1"/>
  <c r="L41" i="4"/>
  <c r="L42" i="4" s="1"/>
  <c r="K41" i="4"/>
  <c r="H41" i="4"/>
  <c r="E41" i="4"/>
  <c r="J40" i="4"/>
  <c r="I40" i="4"/>
  <c r="K40" i="4" s="1"/>
  <c r="G40" i="4"/>
  <c r="F40" i="4"/>
  <c r="H40" i="4" s="1"/>
  <c r="D40" i="4"/>
  <c r="C40" i="4"/>
  <c r="E40" i="4" s="1"/>
  <c r="M39" i="4"/>
  <c r="M40" i="4" s="1"/>
  <c r="L39" i="4"/>
  <c r="L40" i="4" s="1"/>
  <c r="N40" i="4" s="1"/>
  <c r="K39" i="4"/>
  <c r="H39" i="4"/>
  <c r="E39" i="4"/>
  <c r="J38" i="4"/>
  <c r="I38" i="4"/>
  <c r="K38" i="4" s="1"/>
  <c r="G38" i="4"/>
  <c r="F38" i="4"/>
  <c r="H38" i="4" s="1"/>
  <c r="D38" i="4"/>
  <c r="C38" i="4"/>
  <c r="E38" i="4" s="1"/>
  <c r="M37" i="4"/>
  <c r="L37" i="4"/>
  <c r="N37" i="4" s="1"/>
  <c r="K37" i="4"/>
  <c r="H37" i="4"/>
  <c r="E37" i="4"/>
  <c r="M36" i="4"/>
  <c r="L36" i="4"/>
  <c r="N36" i="4" s="1"/>
  <c r="K36" i="4"/>
  <c r="H36" i="4"/>
  <c r="E36" i="4"/>
  <c r="M35" i="4"/>
  <c r="L35" i="4"/>
  <c r="N35" i="4" s="1"/>
  <c r="K35" i="4"/>
  <c r="H35" i="4"/>
  <c r="E35" i="4"/>
  <c r="M34" i="4"/>
  <c r="L34" i="4"/>
  <c r="N34" i="4" s="1"/>
  <c r="K34" i="4"/>
  <c r="H34" i="4"/>
  <c r="E34" i="4"/>
  <c r="M33" i="4"/>
  <c r="L33" i="4"/>
  <c r="N33" i="4" s="1"/>
  <c r="K33" i="4"/>
  <c r="H33" i="4"/>
  <c r="E33" i="4"/>
  <c r="M32" i="4"/>
  <c r="L32" i="4"/>
  <c r="N32" i="4" s="1"/>
  <c r="K32" i="4"/>
  <c r="H32" i="4"/>
  <c r="E32" i="4"/>
  <c r="M31" i="4"/>
  <c r="L31" i="4"/>
  <c r="N31" i="4" s="1"/>
  <c r="K31" i="4"/>
  <c r="H31" i="4"/>
  <c r="E31" i="4"/>
  <c r="M30" i="4"/>
  <c r="L30" i="4"/>
  <c r="N30" i="4" s="1"/>
  <c r="K30" i="4"/>
  <c r="H30" i="4"/>
  <c r="E30" i="4"/>
  <c r="M29" i="4"/>
  <c r="L29" i="4"/>
  <c r="N29" i="4" s="1"/>
  <c r="K29" i="4"/>
  <c r="H29" i="4"/>
  <c r="E29" i="4"/>
  <c r="M28" i="4"/>
  <c r="L28" i="4"/>
  <c r="N28" i="4" s="1"/>
  <c r="K28" i="4"/>
  <c r="H28" i="4"/>
  <c r="E28" i="4"/>
  <c r="M27" i="4"/>
  <c r="L27" i="4"/>
  <c r="N27" i="4" s="1"/>
  <c r="K27" i="4"/>
  <c r="H27" i="4"/>
  <c r="E27" i="4"/>
  <c r="M26" i="4"/>
  <c r="L26" i="4"/>
  <c r="N26" i="4" s="1"/>
  <c r="K26" i="4"/>
  <c r="H26" i="4"/>
  <c r="E26" i="4"/>
  <c r="M25" i="4"/>
  <c r="L25" i="4"/>
  <c r="N25" i="4" s="1"/>
  <c r="K25" i="4"/>
  <c r="H25" i="4"/>
  <c r="E25" i="4"/>
  <c r="M24" i="4"/>
  <c r="L24" i="4"/>
  <c r="N24" i="4" s="1"/>
  <c r="K24" i="4"/>
  <c r="H24" i="4"/>
  <c r="E24" i="4"/>
  <c r="M23" i="4"/>
  <c r="L23" i="4"/>
  <c r="N23" i="4" s="1"/>
  <c r="K23" i="4"/>
  <c r="H23" i="4"/>
  <c r="E23" i="4"/>
  <c r="M22" i="4"/>
  <c r="L22" i="4"/>
  <c r="N22" i="4" s="1"/>
  <c r="K22" i="4"/>
  <c r="H22" i="4"/>
  <c r="E22" i="4"/>
  <c r="M21" i="4"/>
  <c r="L21" i="4"/>
  <c r="N21" i="4" s="1"/>
  <c r="K21" i="4"/>
  <c r="H21" i="4"/>
  <c r="E21" i="4"/>
  <c r="M20" i="4"/>
  <c r="L20" i="4"/>
  <c r="N20" i="4" s="1"/>
  <c r="K20" i="4"/>
  <c r="H20" i="4"/>
  <c r="E20" i="4"/>
  <c r="M19" i="4"/>
  <c r="M38" i="4" s="1"/>
  <c r="L19" i="4"/>
  <c r="L38" i="4" s="1"/>
  <c r="K19" i="4"/>
  <c r="H19" i="4"/>
  <c r="E19" i="4"/>
  <c r="J18" i="4"/>
  <c r="I18" i="4"/>
  <c r="K18" i="4" s="1"/>
  <c r="G18" i="4"/>
  <c r="F18" i="4"/>
  <c r="H18" i="4" s="1"/>
  <c r="D18" i="4"/>
  <c r="C18" i="4"/>
  <c r="E18" i="4" s="1"/>
  <c r="M17" i="4"/>
  <c r="L17" i="4"/>
  <c r="N17" i="4" s="1"/>
  <c r="K17" i="4"/>
  <c r="H17" i="4"/>
  <c r="E17" i="4"/>
  <c r="M16" i="4"/>
  <c r="L16" i="4"/>
  <c r="N16" i="4" s="1"/>
  <c r="K16" i="4"/>
  <c r="H16" i="4"/>
  <c r="E16" i="4"/>
  <c r="M15" i="4"/>
  <c r="L15" i="4"/>
  <c r="N15" i="4" s="1"/>
  <c r="K15" i="4"/>
  <c r="H15" i="4"/>
  <c r="E15" i="4"/>
  <c r="M14" i="4"/>
  <c r="L14" i="4"/>
  <c r="N14" i="4" s="1"/>
  <c r="K14" i="4"/>
  <c r="H14" i="4"/>
  <c r="E14" i="4"/>
  <c r="M13" i="4"/>
  <c r="L13" i="4"/>
  <c r="N13" i="4" s="1"/>
  <c r="K13" i="4"/>
  <c r="H13" i="4"/>
  <c r="E13" i="4"/>
  <c r="M12" i="4"/>
  <c r="L12" i="4"/>
  <c r="N12" i="4" s="1"/>
  <c r="K12" i="4"/>
  <c r="H12" i="4"/>
  <c r="E12" i="4"/>
  <c r="M11" i="4"/>
  <c r="L11" i="4"/>
  <c r="N11" i="4" s="1"/>
  <c r="K11" i="4"/>
  <c r="H11" i="4"/>
  <c r="E11" i="4"/>
  <c r="M10" i="4"/>
  <c r="L10" i="4"/>
  <c r="N10" i="4" s="1"/>
  <c r="K10" i="4"/>
  <c r="H10" i="4"/>
  <c r="E10" i="4"/>
  <c r="M9" i="4"/>
  <c r="L9" i="4"/>
  <c r="N9" i="4" s="1"/>
  <c r="K9" i="4"/>
  <c r="H9" i="4"/>
  <c r="E9" i="4"/>
  <c r="M8" i="4"/>
  <c r="L8" i="4"/>
  <c r="N8" i="4" s="1"/>
  <c r="K8" i="4"/>
  <c r="H8" i="4"/>
  <c r="E8" i="4"/>
  <c r="M7" i="4"/>
  <c r="L7" i="4"/>
  <c r="N7" i="4" s="1"/>
  <c r="K7" i="4"/>
  <c r="H7" i="4"/>
  <c r="E7" i="4"/>
  <c r="M6" i="4"/>
  <c r="L6" i="4"/>
  <c r="N6" i="4" s="1"/>
  <c r="K6" i="4"/>
  <c r="H6" i="4"/>
  <c r="E6" i="4"/>
  <c r="M5" i="4"/>
  <c r="M18" i="4" s="1"/>
  <c r="L5" i="4"/>
  <c r="L18" i="4" s="1"/>
  <c r="K5" i="4"/>
  <c r="H5" i="4"/>
  <c r="E5" i="4"/>
  <c r="M59" i="4" l="1"/>
  <c r="N18" i="4"/>
  <c r="N5" i="4"/>
  <c r="N38" i="4"/>
  <c r="L59" i="4"/>
  <c r="N59" i="4" s="1"/>
  <c r="N42" i="4"/>
  <c r="E59" i="4"/>
  <c r="H59" i="4"/>
  <c r="K59" i="4"/>
  <c r="N19" i="4"/>
  <c r="N39" i="4"/>
  <c r="N41" i="4"/>
  <c r="H42" i="4"/>
  <c r="N43" i="4"/>
  <c r="H58" i="4"/>
  <c r="E42" i="4"/>
  <c r="K42" i="4"/>
</calcChain>
</file>

<file path=xl/sharedStrings.xml><?xml version="1.0" encoding="utf-8"?>
<sst xmlns="http://schemas.openxmlformats.org/spreadsheetml/2006/main" count="78" uniqueCount="69">
  <si>
    <t>NAME OF THE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</si>
  <si>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</si>
  <si>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</si>
  <si>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</si>
  <si>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</si>
  <si>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</si>
  <si>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</si>
  <si>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</si>
  <si>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</si>
  <si>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</si>
  <si>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SIDBI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</si>
  <si>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</si>
  <si>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</si>
  <si>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</si>
  <si>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</si>
  <si>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</si>
  <si>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</si>
  <si>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</si>
  <si>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</si>
  <si>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</si>
  <si>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 LTD</t>
  </si>
  <si>
    <t>ICICI BANK</t>
  </si>
  <si>
    <t>IDBI BANK</t>
  </si>
  <si>
    <t>IDFC FIRST  BANK</t>
  </si>
  <si>
    <t>INDUSIND BANK</t>
  </si>
  <si>
    <t>J AND K BANK</t>
  </si>
  <si>
    <t>KARNATAKA BANK LTD</t>
  </si>
  <si>
    <t>KARUR VYSHYA BANK</t>
  </si>
  <si>
    <t>KOTAK MAHINDRA BANK</t>
  </si>
  <si>
    <t>LAXMI VILAS BANK</t>
  </si>
  <si>
    <t>RBL Bank Ltd</t>
  </si>
  <si>
    <t>SOUTH INDIAN BANK</t>
  </si>
  <si>
    <t>TAMILNAD MERCANTILE BANK</t>
  </si>
  <si>
    <t>YES BANK LTD</t>
  </si>
  <si>
    <t>SUB TOTAL (PRIVATE BANKs)</t>
  </si>
  <si>
    <t>APEX BANK</t>
  </si>
  <si>
    <t>SUB TOTAL (COOP.BANKs)</t>
  </si>
  <si>
    <t>CHATTISGARH RRB</t>
  </si>
  <si>
    <t>SUB TOTAL (RRBs)</t>
  </si>
  <si>
    <t>AU SMALL FINANCE BANK LIMITED</t>
  </si>
  <si>
    <t>EQUITAS SMALL FINANCE BANK LIMITED</t>
  </si>
  <si>
    <t>ESAF SMALL FINANCE BANK</t>
  </si>
  <si>
    <t>FIN CARE SMALL FINANCE BANK</t>
  </si>
  <si>
    <t>JANA SMALL FINANCE BANK</t>
  </si>
  <si>
    <t>SURYODAY SMALL FINANCE BANK</t>
  </si>
  <si>
    <t>UJJIVAN SMALL FINANCE BANK</t>
  </si>
  <si>
    <t>UTKARSH SMALL FINANCE BANK</t>
  </si>
  <si>
    <t>SUB TOTAL (SMALL FIN. BANK)</t>
  </si>
  <si>
    <t>GRAND TOTAL</t>
  </si>
  <si>
    <t>TABLE No.4 (C)</t>
  </si>
  <si>
    <t xml:space="preserve">BANK-WISE INFORMATION REGARDING ACP ACHEIVEEMNT </t>
  </si>
  <si>
    <t>DATA FOR THE YEAR ENDED 31ST MARCH 2022</t>
  </si>
  <si>
    <t>(Rs. In crore)</t>
  </si>
  <si>
    <t>S No.</t>
  </si>
  <si>
    <t>AGRL &amp; ALLIED</t>
  </si>
  <si>
    <t>MSE</t>
  </si>
  <si>
    <t>OTHER PSA</t>
  </si>
  <si>
    <t>TOTAL PSA</t>
  </si>
  <si>
    <t xml:space="preserve">TABLE No.4(c)  BANK-WISE INFORMATION REGARDING ACP ACHEIVEEMNT </t>
  </si>
  <si>
    <t>Commitm't</t>
  </si>
  <si>
    <t>Achievem't</t>
  </si>
  <si>
    <t>% Ach.</t>
  </si>
  <si>
    <t>AIRTEL PAYMENTS BANK</t>
  </si>
  <si>
    <t>FINO  PAYMENTS  BANK</t>
  </si>
  <si>
    <t xml:space="preserve"> INDIAPOST  PAYMENTS  BANK</t>
  </si>
  <si>
    <t>JIO PAYMENTS  BANK</t>
  </si>
  <si>
    <t>NSDL  PAYMENTS  BANK</t>
  </si>
  <si>
    <t>PAYTM  PAYMENTS  BANK</t>
  </si>
  <si>
    <t>SUB TOTAL (PAYMENT BANK)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</si>
</sst>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6" formatCode="[$-409]d/m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164" fontId="8" fillId="0" borderId="0" applyBorder="0" applyProtection="0"/>
    <xf numFmtId="0" fontId="9" fillId="0" borderId="0"/>
    <xf numFmtId="0" fontId="9" fillId="0" borderId="0"/>
    <xf numFmtId="166" fontId="1" fillId="0" borderId="0"/>
  </cellStyleXfs>
  <cellXfs count="20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4" fillId="0" borderId="0" xfId="0" applyFont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2" fontId="0" fillId="0" borderId="0" xfId="0" applyNumberFormat="1"/>
    <xf numFmtId="2" fontId="4" fillId="0" borderId="1" xfId="0" applyNumberFormat="1" applyFont="1" applyBorder="1" applyAlignment="1">
      <alignment vertical="center" wrapText="1"/>
    </xf>
    <xf numFmtId="2" fontId="0" fillId="2" borderId="0" xfId="0" applyNumberFormat="1" applyFill="1"/>
    <xf numFmtId="0" fontId="3" fillId="0" borderId="2" xfId="0" applyFont="1" applyBorder="1" applyAlignment="1">
      <alignment horizontal="center" vertical="center" textRotation="180" wrapText="1"/>
    </xf>
    <xf numFmtId="0" fontId="4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</cellXfs>
  <cellStyles count="5">
    <cellStyle name="Excel Built-in Normal" xfId="1"/>
    <cellStyle name="Normal" xfId="0" builtinId="0"/>
    <cellStyle name="Normal 2" xfId="2"/>
    <cellStyle name="Normal 2 2" xfId="4"/>
    <cellStyle name="Normal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A2" sqref="A2:J2"/>
    </sheetView>
  </sheetViews>
  <sheetFormatPr defaultRowHeight="15" x14ac:dyDescent="0.25"/>
  <cols>
    <col min="1" max="1" width="5.5703125" customWidth="1"/>
    <col min="2" max="2" width="28.5703125" customWidth="1"/>
    <col min="3" max="3" width="11.42578125" style="12" customWidth="1"/>
    <col min="4" max="4" width="10.85546875" style="12" customWidth="1"/>
    <col min="5" max="5" width="9.5703125" style="12" bestFit="1" customWidth="1"/>
    <col min="6" max="6" width="9.7109375" style="12" customWidth="1"/>
    <col min="7" max="7" width="10.5703125" style="12" customWidth="1"/>
    <col min="8" max="8" width="9.5703125" style="12" bestFit="1" customWidth="1"/>
    <col min="9" max="9" width="10.28515625" style="14" customWidth="1"/>
    <col min="10" max="10" width="10.28515625" style="12" customWidth="1"/>
    <col min="11" max="11" width="8.7109375" style="12" customWidth="1"/>
    <col min="12" max="12" width="9.85546875" style="12" customWidth="1"/>
    <col min="13" max="13" width="10.28515625" style="12" customWidth="1"/>
    <col min="14" max="14" width="8.7109375" style="12" customWidth="1"/>
    <col min="15" max="220" width="9.140625" customWidth="1"/>
  </cols>
  <sheetData>
    <row r="1" spans="1:15" s="7" customFormat="1" ht="25.5" customHeight="1" x14ac:dyDescent="0.25">
      <c r="A1" s="6" t="s">
        <v>49</v>
      </c>
      <c r="C1" s="8" t="s">
        <v>50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s="7" customFormat="1" ht="15.95" customHeight="1" x14ac:dyDescent="0.25">
      <c r="A2" s="17" t="s">
        <v>51</v>
      </c>
      <c r="B2" s="17"/>
      <c r="C2" s="17"/>
      <c r="D2" s="17"/>
      <c r="E2" s="17"/>
      <c r="F2" s="17"/>
      <c r="G2" s="17"/>
      <c r="H2" s="17"/>
      <c r="I2" s="17"/>
      <c r="J2" s="17"/>
      <c r="K2" s="18" t="s">
        <v>52</v>
      </c>
      <c r="L2" s="18"/>
      <c r="M2" s="18"/>
      <c r="N2" s="18"/>
    </row>
    <row r="3" spans="1:15" s="1" customFormat="1" ht="14.25" customHeight="1" x14ac:dyDescent="0.25">
      <c r="A3" s="16" t="s">
        <v>53</v>
      </c>
      <c r="B3" s="16" t="s">
        <v>0</v>
      </c>
      <c r="C3" s="19" t="s">
        <v>54</v>
      </c>
      <c r="D3" s="19"/>
      <c r="E3" s="19"/>
      <c r="F3" s="19" t="s">
        <v>55</v>
      </c>
      <c r="G3" s="19"/>
      <c r="H3" s="19"/>
      <c r="I3" s="19" t="s">
        <v>56</v>
      </c>
      <c r="J3" s="19"/>
      <c r="K3" s="19"/>
      <c r="L3" s="19" t="s">
        <v>57</v>
      </c>
      <c r="M3" s="19"/>
      <c r="N3" s="19"/>
      <c r="O3" s="15" t="s">
        <v>58</v>
      </c>
    </row>
    <row r="4" spans="1:15" s="9" customFormat="1" ht="15.95" customHeight="1" x14ac:dyDescent="0.25">
      <c r="A4" s="16"/>
      <c r="B4" s="16"/>
      <c r="C4" s="13" t="s">
        <v>59</v>
      </c>
      <c r="D4" s="13" t="s">
        <v>60</v>
      </c>
      <c r="E4" s="13" t="s">
        <v>61</v>
      </c>
      <c r="F4" s="13" t="s">
        <v>59</v>
      </c>
      <c r="G4" s="13" t="s">
        <v>60</v>
      </c>
      <c r="H4" s="13" t="s">
        <v>61</v>
      </c>
      <c r="I4" s="13" t="s">
        <v>59</v>
      </c>
      <c r="J4" s="13" t="s">
        <v>60</v>
      </c>
      <c r="K4" s="13" t="s">
        <v>61</v>
      </c>
      <c r="L4" s="13" t="s">
        <v>59</v>
      </c>
      <c r="M4" s="13" t="s">
        <v>60</v>
      </c>
      <c r="N4" s="13" t="s">
        <v>61</v>
      </c>
      <c r="O4" s="15"/>
    </row>
    <row r="5" spans="1:15" ht="12" customHeight="1" x14ac:dyDescent="0.25">
      <c r="A5" s="3">
        <v>1</v>
      </c>
      <c r="B5" s="3" t="s">
        <v>1</v>
      </c>
      <c r="C5" s="10">
        <v>1597.02</v>
      </c>
      <c r="D5" s="10">
        <v>1494.27</v>
      </c>
      <c r="E5" s="10">
        <f>IF(C5=0,0, D5/C5%)</f>
        <v>93.566141939362055</v>
      </c>
      <c r="F5" s="10">
        <v>751.54</v>
      </c>
      <c r="G5" s="10">
        <v>1831.57</v>
      </c>
      <c r="H5" s="10">
        <f>IF(F5=0,0, G5/F5%)</f>
        <v>243.70891768901191</v>
      </c>
      <c r="I5" s="10">
        <v>677.91</v>
      </c>
      <c r="J5" s="10">
        <v>138.9</v>
      </c>
      <c r="K5" s="10">
        <f>IF(I5=0,0, J5/I5%)</f>
        <v>20.489445501615261</v>
      </c>
      <c r="L5" s="10">
        <f>C5+F5+I5</f>
        <v>3026.47</v>
      </c>
      <c r="M5" s="10">
        <f>D5+G5+J5</f>
        <v>3464.7400000000002</v>
      </c>
      <c r="N5" s="10">
        <f>IF(L5=0,0, M5/L5%)</f>
        <v>114.48122730441737</v>
      </c>
      <c r="O5" s="15"/>
    </row>
    <row r="6" spans="1:15" ht="12" customHeight="1" x14ac:dyDescent="0.25">
      <c r="A6" s="3">
        <v>2</v>
      </c>
      <c r="B6" s="3" t="s">
        <v>2</v>
      </c>
      <c r="C6" s="10">
        <v>226.39</v>
      </c>
      <c r="D6" s="10">
        <v>564.21</v>
      </c>
      <c r="E6" s="10">
        <f t="shared" ref="E6:E59" si="0">IF(C6=0,0, D6/C6%)</f>
        <v>249.220371924555</v>
      </c>
      <c r="F6" s="10">
        <v>123.45</v>
      </c>
      <c r="G6" s="10">
        <v>1120.69</v>
      </c>
      <c r="H6" s="10">
        <f t="shared" ref="H6:H59" si="1">IF(F6=0,0, G6/F6%)</f>
        <v>907.8088294856218</v>
      </c>
      <c r="I6" s="10">
        <v>88.02</v>
      </c>
      <c r="J6" s="10">
        <v>41.15</v>
      </c>
      <c r="K6" s="10">
        <f t="shared" ref="K6:K59" si="2">IF(I6=0,0, J6/I6%)</f>
        <v>46.750738468529882</v>
      </c>
      <c r="L6" s="10">
        <f t="shared" ref="L6:M17" si="3">C6+F6+I6</f>
        <v>437.85999999999996</v>
      </c>
      <c r="M6" s="10">
        <f t="shared" si="3"/>
        <v>1726.0500000000002</v>
      </c>
      <c r="N6" s="10">
        <f t="shared" ref="N6:N59" si="4">IF(L6=0,0, M6/L6%)</f>
        <v>394.20134289498935</v>
      </c>
      <c r="O6" s="15"/>
    </row>
    <row r="7" spans="1:15" x14ac:dyDescent="0.25">
      <c r="A7" s="3">
        <v>3</v>
      </c>
      <c r="B7" s="3" t="s">
        <v>3</v>
      </c>
      <c r="C7" s="10">
        <v>142.49</v>
      </c>
      <c r="D7" s="10">
        <v>48.44</v>
      </c>
      <c r="E7" s="10">
        <f t="shared" si="0"/>
        <v>33.995368096006736</v>
      </c>
      <c r="F7" s="10">
        <v>130.87</v>
      </c>
      <c r="G7" s="10">
        <v>72.349999999999994</v>
      </c>
      <c r="H7" s="10">
        <f t="shared" si="1"/>
        <v>55.283869488805685</v>
      </c>
      <c r="I7" s="10">
        <v>40.9</v>
      </c>
      <c r="J7" s="10">
        <v>183.06</v>
      </c>
      <c r="K7" s="10">
        <f t="shared" si="2"/>
        <v>447.57946210268955</v>
      </c>
      <c r="L7" s="10">
        <f t="shared" si="3"/>
        <v>314.26</v>
      </c>
      <c r="M7" s="10">
        <f t="shared" si="3"/>
        <v>303.85000000000002</v>
      </c>
      <c r="N7" s="10">
        <f t="shared" si="4"/>
        <v>96.687456246420169</v>
      </c>
      <c r="O7" s="15"/>
    </row>
    <row r="8" spans="1:15" x14ac:dyDescent="0.25">
      <c r="A8" s="3">
        <v>4</v>
      </c>
      <c r="B8" s="3" t="s">
        <v>4</v>
      </c>
      <c r="C8" s="10">
        <v>218.2</v>
      </c>
      <c r="D8" s="10">
        <v>188.67</v>
      </c>
      <c r="E8" s="10">
        <f t="shared" si="0"/>
        <v>86.466544454628774</v>
      </c>
      <c r="F8" s="10">
        <v>312.45999999999998</v>
      </c>
      <c r="G8" s="10">
        <v>313.35000000000002</v>
      </c>
      <c r="H8" s="10">
        <f t="shared" si="1"/>
        <v>100.28483645906678</v>
      </c>
      <c r="I8" s="10">
        <v>239.03</v>
      </c>
      <c r="J8" s="10">
        <v>76.709999999999994</v>
      </c>
      <c r="K8" s="10">
        <f t="shared" si="2"/>
        <v>32.092205999246957</v>
      </c>
      <c r="L8" s="10">
        <f t="shared" si="3"/>
        <v>769.68999999999994</v>
      </c>
      <c r="M8" s="10">
        <f t="shared" si="3"/>
        <v>578.73</v>
      </c>
      <c r="N8" s="10">
        <f t="shared" si="4"/>
        <v>75.190011563096846</v>
      </c>
      <c r="O8" s="15"/>
    </row>
    <row r="9" spans="1:15" x14ac:dyDescent="0.25">
      <c r="A9" s="3">
        <v>5</v>
      </c>
      <c r="B9" s="3" t="s">
        <v>5</v>
      </c>
      <c r="C9" s="10">
        <v>637.67999999999995</v>
      </c>
      <c r="D9" s="10">
        <v>494.03</v>
      </c>
      <c r="E9" s="10">
        <f t="shared" si="0"/>
        <v>77.473027223685861</v>
      </c>
      <c r="F9" s="10">
        <v>350.39</v>
      </c>
      <c r="G9" s="10">
        <v>832.51</v>
      </c>
      <c r="H9" s="10">
        <f t="shared" si="1"/>
        <v>237.59525100602187</v>
      </c>
      <c r="I9" s="10">
        <v>156.77000000000001</v>
      </c>
      <c r="J9" s="10">
        <v>43.56</v>
      </c>
      <c r="K9" s="10">
        <f t="shared" si="2"/>
        <v>27.785928430184345</v>
      </c>
      <c r="L9" s="10">
        <f t="shared" si="3"/>
        <v>1144.8399999999999</v>
      </c>
      <c r="M9" s="10">
        <f t="shared" si="3"/>
        <v>1370.1</v>
      </c>
      <c r="N9" s="10">
        <f t="shared" si="4"/>
        <v>119.67611194577408</v>
      </c>
      <c r="O9" s="15"/>
    </row>
    <row r="10" spans="1:15" x14ac:dyDescent="0.25">
      <c r="A10" s="3">
        <v>6</v>
      </c>
      <c r="B10" s="3" t="s">
        <v>6</v>
      </c>
      <c r="C10" s="10">
        <v>399.69</v>
      </c>
      <c r="D10" s="10">
        <v>272.63</v>
      </c>
      <c r="E10" s="10">
        <f t="shared" si="0"/>
        <v>68.210363031349289</v>
      </c>
      <c r="F10" s="10">
        <v>481.06</v>
      </c>
      <c r="G10" s="10">
        <v>639.41</v>
      </c>
      <c r="H10" s="10">
        <f t="shared" si="1"/>
        <v>132.91689186380077</v>
      </c>
      <c r="I10" s="10">
        <v>249.39</v>
      </c>
      <c r="J10" s="10">
        <v>20.09</v>
      </c>
      <c r="K10" s="10">
        <f t="shared" si="2"/>
        <v>8.0556558001523726</v>
      </c>
      <c r="L10" s="10">
        <f t="shared" si="3"/>
        <v>1130.1399999999999</v>
      </c>
      <c r="M10" s="10">
        <f t="shared" si="3"/>
        <v>932.13</v>
      </c>
      <c r="N10" s="10">
        <f t="shared" si="4"/>
        <v>82.479161873750158</v>
      </c>
      <c r="O10" s="15"/>
    </row>
    <row r="11" spans="1:15" x14ac:dyDescent="0.25">
      <c r="A11" s="3">
        <v>7</v>
      </c>
      <c r="B11" s="3" t="s">
        <v>7</v>
      </c>
      <c r="C11" s="10">
        <v>136.13</v>
      </c>
      <c r="D11" s="10">
        <v>43.69</v>
      </c>
      <c r="E11" s="10">
        <f t="shared" si="0"/>
        <v>32.094321604348785</v>
      </c>
      <c r="F11" s="10">
        <v>73.78</v>
      </c>
      <c r="G11" s="10">
        <v>56.734999999999999</v>
      </c>
      <c r="H11" s="10">
        <f t="shared" si="1"/>
        <v>76.897533206831113</v>
      </c>
      <c r="I11" s="10">
        <v>39.54</v>
      </c>
      <c r="J11" s="10">
        <v>21.08</v>
      </c>
      <c r="K11" s="10">
        <f t="shared" si="2"/>
        <v>53.313100657561961</v>
      </c>
      <c r="L11" s="10">
        <f t="shared" si="3"/>
        <v>249.45</v>
      </c>
      <c r="M11" s="10">
        <f t="shared" si="3"/>
        <v>121.505</v>
      </c>
      <c r="N11" s="10">
        <f t="shared" si="4"/>
        <v>48.709160152335137</v>
      </c>
      <c r="O11" s="15"/>
    </row>
    <row r="12" spans="1:15" x14ac:dyDescent="0.25">
      <c r="A12" s="3">
        <v>8</v>
      </c>
      <c r="B12" s="3" t="s">
        <v>8</v>
      </c>
      <c r="C12" s="10">
        <v>24.52</v>
      </c>
      <c r="D12" s="10">
        <v>3.61</v>
      </c>
      <c r="E12" s="10">
        <f t="shared" si="0"/>
        <v>14.722675367047307</v>
      </c>
      <c r="F12" s="10">
        <v>55.69</v>
      </c>
      <c r="G12" s="10">
        <v>49.16</v>
      </c>
      <c r="H12" s="10">
        <f t="shared" si="1"/>
        <v>88.274376010055661</v>
      </c>
      <c r="I12" s="10">
        <v>14.68</v>
      </c>
      <c r="J12" s="10">
        <v>1.63</v>
      </c>
      <c r="K12" s="10">
        <f t="shared" si="2"/>
        <v>11.103542234332425</v>
      </c>
      <c r="L12" s="10">
        <f t="shared" si="3"/>
        <v>94.889999999999986</v>
      </c>
      <c r="M12" s="10">
        <f t="shared" si="3"/>
        <v>54.4</v>
      </c>
      <c r="N12" s="10">
        <f t="shared" si="4"/>
        <v>57.32953946675098</v>
      </c>
      <c r="O12" s="15"/>
    </row>
    <row r="13" spans="1:15" x14ac:dyDescent="0.25">
      <c r="A13" s="3">
        <v>9</v>
      </c>
      <c r="B13" s="3" t="s">
        <v>9</v>
      </c>
      <c r="C13" s="10">
        <v>824.44</v>
      </c>
      <c r="D13" s="10">
        <v>522.51</v>
      </c>
      <c r="E13" s="10">
        <f t="shared" si="0"/>
        <v>63.377565377710923</v>
      </c>
      <c r="F13" s="10">
        <v>781.6</v>
      </c>
      <c r="G13" s="10">
        <v>1094.17</v>
      </c>
      <c r="H13" s="10">
        <f t="shared" si="1"/>
        <v>139.99104401228252</v>
      </c>
      <c r="I13" s="10">
        <v>324.35000000000002</v>
      </c>
      <c r="J13" s="10">
        <v>83.89</v>
      </c>
      <c r="K13" s="10">
        <f t="shared" si="2"/>
        <v>25.864035763835364</v>
      </c>
      <c r="L13" s="10">
        <f t="shared" si="3"/>
        <v>1930.3899999999999</v>
      </c>
      <c r="M13" s="10">
        <f t="shared" si="3"/>
        <v>1700.5700000000002</v>
      </c>
      <c r="N13" s="10">
        <f t="shared" si="4"/>
        <v>88.094633726863492</v>
      </c>
      <c r="O13" s="15"/>
    </row>
    <row r="14" spans="1:15" x14ac:dyDescent="0.25">
      <c r="A14" s="3">
        <v>10</v>
      </c>
      <c r="B14" s="3" t="s">
        <v>10</v>
      </c>
      <c r="C14" s="10">
        <v>0</v>
      </c>
      <c r="D14" s="10">
        <v>0</v>
      </c>
      <c r="E14" s="10">
        <f t="shared" si="0"/>
        <v>0</v>
      </c>
      <c r="F14" s="10">
        <v>0</v>
      </c>
      <c r="G14" s="10">
        <v>0</v>
      </c>
      <c r="H14" s="10">
        <f t="shared" si="1"/>
        <v>0</v>
      </c>
      <c r="I14" s="10">
        <v>0</v>
      </c>
      <c r="J14" s="10">
        <v>0</v>
      </c>
      <c r="K14" s="10">
        <f t="shared" si="2"/>
        <v>0</v>
      </c>
      <c r="L14" s="10">
        <f t="shared" si="3"/>
        <v>0</v>
      </c>
      <c r="M14" s="10">
        <f t="shared" si="3"/>
        <v>0</v>
      </c>
      <c r="N14" s="10">
        <f t="shared" si="4"/>
        <v>0</v>
      </c>
      <c r="O14" s="15"/>
    </row>
    <row r="15" spans="1:15" x14ac:dyDescent="0.25">
      <c r="A15" s="3">
        <v>11</v>
      </c>
      <c r="B15" s="3" t="s">
        <v>11</v>
      </c>
      <c r="C15" s="10">
        <v>2667.03</v>
      </c>
      <c r="D15" s="10">
        <v>1610.45</v>
      </c>
      <c r="E15" s="10">
        <f t="shared" si="0"/>
        <v>60.383647727997058</v>
      </c>
      <c r="F15" s="10">
        <v>2540.11</v>
      </c>
      <c r="G15" s="10">
        <v>4505.95</v>
      </c>
      <c r="H15" s="10">
        <f t="shared" si="1"/>
        <v>177.3919239717965</v>
      </c>
      <c r="I15" s="10">
        <v>842.2</v>
      </c>
      <c r="J15" s="10">
        <v>3491.09</v>
      </c>
      <c r="K15" s="10">
        <f t="shared" si="2"/>
        <v>414.52030396580386</v>
      </c>
      <c r="L15" s="10">
        <f t="shared" si="3"/>
        <v>6049.34</v>
      </c>
      <c r="M15" s="10">
        <f t="shared" si="3"/>
        <v>9607.49</v>
      </c>
      <c r="N15" s="10">
        <f t="shared" si="4"/>
        <v>158.81881329202855</v>
      </c>
      <c r="O15" s="15"/>
    </row>
    <row r="16" spans="1:15" x14ac:dyDescent="0.25">
      <c r="A16" s="3">
        <v>12</v>
      </c>
      <c r="B16" s="3" t="s">
        <v>12</v>
      </c>
      <c r="C16" s="10">
        <v>164.49</v>
      </c>
      <c r="D16" s="10">
        <v>37.78</v>
      </c>
      <c r="E16" s="10">
        <f t="shared" si="0"/>
        <v>22.96796157821144</v>
      </c>
      <c r="F16" s="10">
        <v>120.54</v>
      </c>
      <c r="G16" s="10">
        <v>324.72000000000003</v>
      </c>
      <c r="H16" s="10">
        <f t="shared" si="1"/>
        <v>269.38775510204084</v>
      </c>
      <c r="I16" s="10">
        <v>67.47</v>
      </c>
      <c r="J16" s="10">
        <v>143.94</v>
      </c>
      <c r="K16" s="10">
        <f t="shared" si="2"/>
        <v>213.33926189417519</v>
      </c>
      <c r="L16" s="10">
        <f t="shared" si="3"/>
        <v>352.5</v>
      </c>
      <c r="M16" s="10">
        <f t="shared" si="3"/>
        <v>506.44</v>
      </c>
      <c r="N16" s="10">
        <f t="shared" si="4"/>
        <v>143.6709219858156</v>
      </c>
      <c r="O16" s="15"/>
    </row>
    <row r="17" spans="1:15" x14ac:dyDescent="0.25">
      <c r="A17" s="3">
        <v>13</v>
      </c>
      <c r="B17" s="3" t="s">
        <v>13</v>
      </c>
      <c r="C17" s="10">
        <v>577.51</v>
      </c>
      <c r="D17" s="10">
        <v>641.97</v>
      </c>
      <c r="E17" s="10">
        <f t="shared" si="0"/>
        <v>111.16171148551541</v>
      </c>
      <c r="F17" s="10">
        <v>456.16</v>
      </c>
      <c r="G17" s="10">
        <v>1617.06</v>
      </c>
      <c r="H17" s="10">
        <f t="shared" si="1"/>
        <v>354.49403717993681</v>
      </c>
      <c r="I17" s="10">
        <v>157.68</v>
      </c>
      <c r="J17" s="10">
        <v>64.19</v>
      </c>
      <c r="K17" s="10">
        <f t="shared" si="2"/>
        <v>40.709030948756975</v>
      </c>
      <c r="L17" s="10">
        <f t="shared" si="3"/>
        <v>1191.3500000000001</v>
      </c>
      <c r="M17" s="10">
        <f t="shared" si="3"/>
        <v>2323.2199999999998</v>
      </c>
      <c r="N17" s="10">
        <f t="shared" si="4"/>
        <v>195.00734460905693</v>
      </c>
      <c r="O17" s="15"/>
    </row>
    <row r="18" spans="1:15" s="7" customFormat="1" ht="13.5" x14ac:dyDescent="0.2">
      <c r="A18" s="2"/>
      <c r="B18" s="2" t="s">
        <v>14</v>
      </c>
      <c r="C18" s="11">
        <f>SUM(C5:C17)</f>
        <v>7615.59</v>
      </c>
      <c r="D18" s="11">
        <f>SUM(D5:D17)</f>
        <v>5922.26</v>
      </c>
      <c r="E18" s="11">
        <f t="shared" si="0"/>
        <v>77.764953207827631</v>
      </c>
      <c r="F18" s="11">
        <f>SUM(F5:F17)</f>
        <v>6177.6500000000005</v>
      </c>
      <c r="G18" s="11">
        <f>SUM(G5:G17)</f>
        <v>12457.674999999999</v>
      </c>
      <c r="H18" s="11">
        <f t="shared" si="1"/>
        <v>201.65718355685411</v>
      </c>
      <c r="I18" s="11">
        <f>SUM(I5:I17)</f>
        <v>2897.9399999999996</v>
      </c>
      <c r="J18" s="11">
        <f>SUM(J5:J17)</f>
        <v>4309.2899999999991</v>
      </c>
      <c r="K18" s="11">
        <f t="shared" si="2"/>
        <v>148.70183647694569</v>
      </c>
      <c r="L18" s="11">
        <f>SUM(L5:L17)</f>
        <v>16691.18</v>
      </c>
      <c r="M18" s="11">
        <f>SUM(M5:M17)</f>
        <v>22689.224999999999</v>
      </c>
      <c r="N18" s="11">
        <f t="shared" si="4"/>
        <v>135.93541618986794</v>
      </c>
      <c r="O18" s="15"/>
    </row>
    <row r="19" spans="1:15" x14ac:dyDescent="0.25">
      <c r="A19" s="3">
        <v>14</v>
      </c>
      <c r="B19" s="3" t="s">
        <v>15</v>
      </c>
      <c r="C19" s="10">
        <v>448.93</v>
      </c>
      <c r="D19" s="10">
        <v>338.85</v>
      </c>
      <c r="E19" s="10">
        <f t="shared" si="0"/>
        <v>75.479473414563515</v>
      </c>
      <c r="F19" s="10">
        <v>641.39</v>
      </c>
      <c r="G19" s="10">
        <v>842.78</v>
      </c>
      <c r="H19" s="10">
        <f t="shared" si="1"/>
        <v>131.39899281248537</v>
      </c>
      <c r="I19" s="10">
        <v>172</v>
      </c>
      <c r="J19" s="10">
        <v>89.34</v>
      </c>
      <c r="K19" s="10">
        <f t="shared" si="2"/>
        <v>51.941860465116285</v>
      </c>
      <c r="L19" s="10">
        <f>C19+F19+I19</f>
        <v>1262.32</v>
      </c>
      <c r="M19" s="10">
        <f>D19+G19+J19</f>
        <v>1270.97</v>
      </c>
      <c r="N19" s="10">
        <f t="shared" si="4"/>
        <v>100.68524621332152</v>
      </c>
      <c r="O19" s="15"/>
    </row>
    <row r="20" spans="1:15" x14ac:dyDescent="0.25">
      <c r="A20" s="3">
        <v>15</v>
      </c>
      <c r="B20" s="3" t="s">
        <v>16</v>
      </c>
      <c r="C20" s="10">
        <v>89.39</v>
      </c>
      <c r="D20" s="10">
        <v>156.88999999999999</v>
      </c>
      <c r="E20" s="10">
        <f t="shared" si="0"/>
        <v>175.51180221501284</v>
      </c>
      <c r="F20" s="10">
        <v>147.88999999999999</v>
      </c>
      <c r="G20" s="10">
        <v>19.649999999999999</v>
      </c>
      <c r="H20" s="10">
        <f t="shared" si="1"/>
        <v>13.286902427479884</v>
      </c>
      <c r="I20" s="10">
        <v>28.09</v>
      </c>
      <c r="J20" s="10">
        <v>323.27</v>
      </c>
      <c r="K20" s="10">
        <f t="shared" si="2"/>
        <v>1150.8365966536135</v>
      </c>
      <c r="L20" s="10">
        <f t="shared" ref="L20:M37" si="5">C20+F20+I20</f>
        <v>265.36999999999995</v>
      </c>
      <c r="M20" s="10">
        <f t="shared" si="5"/>
        <v>499.80999999999995</v>
      </c>
      <c r="N20" s="10">
        <f t="shared" si="4"/>
        <v>188.3445754983608</v>
      </c>
      <c r="O20" s="15"/>
    </row>
    <row r="21" spans="1:15" x14ac:dyDescent="0.25">
      <c r="A21" s="3">
        <v>16</v>
      </c>
      <c r="B21" s="3" t="s">
        <v>17</v>
      </c>
      <c r="C21" s="10">
        <v>0.41</v>
      </c>
      <c r="D21" s="10">
        <v>1.92</v>
      </c>
      <c r="E21" s="10">
        <f t="shared" si="0"/>
        <v>468.29268292682929</v>
      </c>
      <c r="F21" s="10">
        <v>0</v>
      </c>
      <c r="G21" s="10">
        <v>25.17</v>
      </c>
      <c r="H21" s="10">
        <f t="shared" si="1"/>
        <v>0</v>
      </c>
      <c r="I21" s="10">
        <v>0</v>
      </c>
      <c r="J21" s="10">
        <v>0</v>
      </c>
      <c r="K21" s="10">
        <f t="shared" si="2"/>
        <v>0</v>
      </c>
      <c r="L21" s="10">
        <f t="shared" si="5"/>
        <v>0.41</v>
      </c>
      <c r="M21" s="10">
        <f t="shared" si="5"/>
        <v>27.090000000000003</v>
      </c>
      <c r="N21" s="10">
        <f t="shared" si="4"/>
        <v>6607.3170731707332</v>
      </c>
      <c r="O21" s="15"/>
    </row>
    <row r="22" spans="1:15" x14ac:dyDescent="0.25">
      <c r="A22" s="3">
        <v>17</v>
      </c>
      <c r="B22" s="3" t="s">
        <v>18</v>
      </c>
      <c r="C22" s="10">
        <v>445.92</v>
      </c>
      <c r="D22" s="10">
        <v>42.53</v>
      </c>
      <c r="E22" s="10">
        <f t="shared" si="0"/>
        <v>9.5375852170792967</v>
      </c>
      <c r="F22" s="10">
        <v>43.92</v>
      </c>
      <c r="G22" s="10">
        <v>30.07</v>
      </c>
      <c r="H22" s="10">
        <f t="shared" si="1"/>
        <v>68.465391621129328</v>
      </c>
      <c r="I22" s="10">
        <v>35.17</v>
      </c>
      <c r="J22" s="10">
        <v>6.44</v>
      </c>
      <c r="K22" s="10">
        <f t="shared" si="2"/>
        <v>18.311060562979812</v>
      </c>
      <c r="L22" s="10">
        <f t="shared" si="5"/>
        <v>525.01</v>
      </c>
      <c r="M22" s="10">
        <f t="shared" si="5"/>
        <v>79.039999999999992</v>
      </c>
      <c r="N22" s="10">
        <f t="shared" si="4"/>
        <v>15.054951334260299</v>
      </c>
      <c r="O22" s="15"/>
    </row>
    <row r="23" spans="1:15" x14ac:dyDescent="0.25">
      <c r="A23" s="3">
        <v>18</v>
      </c>
      <c r="B23" s="3" t="s">
        <v>19</v>
      </c>
      <c r="C23" s="10">
        <v>101.58</v>
      </c>
      <c r="D23" s="10">
        <v>62.96</v>
      </c>
      <c r="E23" s="10">
        <f t="shared" si="0"/>
        <v>61.980704863162039</v>
      </c>
      <c r="F23" s="10">
        <v>72.040000000000006</v>
      </c>
      <c r="G23" s="10">
        <v>22</v>
      </c>
      <c r="H23" s="10">
        <f t="shared" si="1"/>
        <v>30.538589672404218</v>
      </c>
      <c r="I23" s="10">
        <v>6.74</v>
      </c>
      <c r="J23" s="10">
        <v>2.06</v>
      </c>
      <c r="K23" s="10">
        <f t="shared" si="2"/>
        <v>30.563798219584569</v>
      </c>
      <c r="L23" s="10">
        <f t="shared" si="5"/>
        <v>180.36</v>
      </c>
      <c r="M23" s="10">
        <f t="shared" si="5"/>
        <v>87.02000000000001</v>
      </c>
      <c r="N23" s="10">
        <f t="shared" si="4"/>
        <v>48.24794854734975</v>
      </c>
      <c r="O23" s="15"/>
    </row>
    <row r="24" spans="1:15" x14ac:dyDescent="0.25">
      <c r="A24" s="3">
        <v>19</v>
      </c>
      <c r="B24" s="3" t="s">
        <v>20</v>
      </c>
      <c r="C24" s="10">
        <v>561.55999999999995</v>
      </c>
      <c r="D24" s="10">
        <v>965.19</v>
      </c>
      <c r="E24" s="10">
        <f t="shared" si="0"/>
        <v>171.87655815941309</v>
      </c>
      <c r="F24" s="10">
        <v>371.4</v>
      </c>
      <c r="G24" s="10">
        <v>2617</v>
      </c>
      <c r="H24" s="10">
        <f t="shared" si="1"/>
        <v>704.6311254711901</v>
      </c>
      <c r="I24" s="10">
        <v>243.5</v>
      </c>
      <c r="J24" s="10">
        <v>35.909999999999997</v>
      </c>
      <c r="K24" s="10">
        <f t="shared" si="2"/>
        <v>14.747433264887063</v>
      </c>
      <c r="L24" s="10">
        <f t="shared" si="5"/>
        <v>1176.46</v>
      </c>
      <c r="M24" s="10">
        <f t="shared" si="5"/>
        <v>3618.1</v>
      </c>
      <c r="N24" s="10">
        <f t="shared" si="4"/>
        <v>307.54126787141087</v>
      </c>
      <c r="O24" s="15"/>
    </row>
    <row r="25" spans="1:15" x14ac:dyDescent="0.25">
      <c r="A25" s="3">
        <v>20</v>
      </c>
      <c r="B25" s="3" t="s">
        <v>21</v>
      </c>
      <c r="C25" s="10">
        <v>304.5</v>
      </c>
      <c r="D25" s="10">
        <v>135.25</v>
      </c>
      <c r="E25" s="10">
        <f t="shared" si="0"/>
        <v>44.41707717569787</v>
      </c>
      <c r="F25" s="10">
        <v>1157.18</v>
      </c>
      <c r="G25" s="10">
        <v>2340.92</v>
      </c>
      <c r="H25" s="10">
        <f t="shared" si="1"/>
        <v>202.29523496776645</v>
      </c>
      <c r="I25" s="10">
        <v>115.33</v>
      </c>
      <c r="J25" s="10">
        <v>94.78</v>
      </c>
      <c r="K25" s="10">
        <f t="shared" si="2"/>
        <v>82.18156594121217</v>
      </c>
      <c r="L25" s="10">
        <f t="shared" si="5"/>
        <v>1577.01</v>
      </c>
      <c r="M25" s="10">
        <f t="shared" si="5"/>
        <v>2570.9500000000003</v>
      </c>
      <c r="N25" s="10">
        <f t="shared" si="4"/>
        <v>163.02686729950986</v>
      </c>
      <c r="O25" s="15"/>
    </row>
    <row r="26" spans="1:15" x14ac:dyDescent="0.25">
      <c r="A26" s="3">
        <v>21</v>
      </c>
      <c r="B26" s="3" t="s">
        <v>22</v>
      </c>
      <c r="C26" s="10">
        <v>406.01</v>
      </c>
      <c r="D26" s="10">
        <v>221.33</v>
      </c>
      <c r="E26" s="10">
        <f t="shared" si="0"/>
        <v>54.513435629664293</v>
      </c>
      <c r="F26" s="10">
        <v>515.41</v>
      </c>
      <c r="G26" s="10">
        <v>532.25</v>
      </c>
      <c r="H26" s="10">
        <f t="shared" si="1"/>
        <v>103.26730175976408</v>
      </c>
      <c r="I26" s="10">
        <v>109.53</v>
      </c>
      <c r="J26" s="10">
        <v>51.86</v>
      </c>
      <c r="K26" s="10">
        <f t="shared" si="2"/>
        <v>47.347758604948417</v>
      </c>
      <c r="L26" s="10">
        <f t="shared" si="5"/>
        <v>1030.95</v>
      </c>
      <c r="M26" s="10">
        <f t="shared" si="5"/>
        <v>805.44</v>
      </c>
      <c r="N26" s="10">
        <f t="shared" si="4"/>
        <v>78.126000290993744</v>
      </c>
      <c r="O26" s="15"/>
    </row>
    <row r="27" spans="1:15" ht="14.25" customHeight="1" x14ac:dyDescent="0.25">
      <c r="A27" s="3">
        <v>22</v>
      </c>
      <c r="B27" s="3" t="s">
        <v>23</v>
      </c>
      <c r="C27" s="10">
        <v>52.13</v>
      </c>
      <c r="D27" s="10">
        <v>200.09</v>
      </c>
      <c r="E27" s="10">
        <f t="shared" si="0"/>
        <v>383.82888931517363</v>
      </c>
      <c r="F27" s="10">
        <v>39.590000000000003</v>
      </c>
      <c r="G27" s="10">
        <v>23.46</v>
      </c>
      <c r="H27" s="10">
        <f t="shared" si="1"/>
        <v>59.257388229350845</v>
      </c>
      <c r="I27" s="10">
        <v>49.34</v>
      </c>
      <c r="J27" s="10">
        <v>58.68</v>
      </c>
      <c r="K27" s="10">
        <f t="shared" si="2"/>
        <v>118.92987434130521</v>
      </c>
      <c r="L27" s="10">
        <f t="shared" si="5"/>
        <v>141.06</v>
      </c>
      <c r="M27" s="10">
        <f t="shared" si="5"/>
        <v>282.23</v>
      </c>
      <c r="N27" s="10">
        <f t="shared" si="4"/>
        <v>200.07798100099248</v>
      </c>
      <c r="O27" s="15"/>
    </row>
    <row r="28" spans="1:15" x14ac:dyDescent="0.25">
      <c r="A28" s="3">
        <v>23</v>
      </c>
      <c r="B28" s="3" t="s">
        <v>24</v>
      </c>
      <c r="C28" s="10">
        <v>57.69</v>
      </c>
      <c r="D28" s="10">
        <v>1185.8499999999999</v>
      </c>
      <c r="E28" s="10">
        <f t="shared" si="0"/>
        <v>2055.5555555555557</v>
      </c>
      <c r="F28" s="10">
        <v>94.17</v>
      </c>
      <c r="G28" s="10">
        <v>877.89</v>
      </c>
      <c r="H28" s="10">
        <f t="shared" si="1"/>
        <v>932.23956674100032</v>
      </c>
      <c r="I28" s="10">
        <v>18.739999999999998</v>
      </c>
      <c r="J28" s="10">
        <v>0.01</v>
      </c>
      <c r="K28" s="10">
        <f t="shared" si="2"/>
        <v>5.3361792956243333E-2</v>
      </c>
      <c r="L28" s="10">
        <f t="shared" si="5"/>
        <v>170.60000000000002</v>
      </c>
      <c r="M28" s="10">
        <f t="shared" si="5"/>
        <v>2063.75</v>
      </c>
      <c r="N28" s="10">
        <f t="shared" si="4"/>
        <v>1209.7010550996481</v>
      </c>
      <c r="O28" s="15"/>
    </row>
    <row r="29" spans="1:15" x14ac:dyDescent="0.25">
      <c r="A29" s="3">
        <v>24</v>
      </c>
      <c r="B29" s="3" t="s">
        <v>25</v>
      </c>
      <c r="C29" s="10">
        <v>15.64</v>
      </c>
      <c r="D29" s="10">
        <v>0</v>
      </c>
      <c r="E29" s="10">
        <f t="shared" si="0"/>
        <v>0</v>
      </c>
      <c r="F29" s="10">
        <v>5.17</v>
      </c>
      <c r="G29" s="10">
        <v>0.32</v>
      </c>
      <c r="H29" s="10">
        <f t="shared" si="1"/>
        <v>6.1895551257253389</v>
      </c>
      <c r="I29" s="10">
        <v>8.14</v>
      </c>
      <c r="J29" s="10">
        <v>0.89</v>
      </c>
      <c r="K29" s="10">
        <f t="shared" si="2"/>
        <v>10.933660933660933</v>
      </c>
      <c r="L29" s="10">
        <f t="shared" si="5"/>
        <v>28.950000000000003</v>
      </c>
      <c r="M29" s="10">
        <f t="shared" si="5"/>
        <v>1.21</v>
      </c>
      <c r="N29" s="10">
        <f t="shared" si="4"/>
        <v>4.1796200345423138</v>
      </c>
      <c r="O29" s="15"/>
    </row>
    <row r="30" spans="1:15" x14ac:dyDescent="0.25">
      <c r="A30" s="3">
        <v>25</v>
      </c>
      <c r="B30" s="3" t="s">
        <v>26</v>
      </c>
      <c r="C30" s="10">
        <v>21.8</v>
      </c>
      <c r="D30" s="10">
        <v>15.69</v>
      </c>
      <c r="E30" s="10">
        <f t="shared" si="0"/>
        <v>71.972477064220186</v>
      </c>
      <c r="F30" s="10">
        <v>72.42</v>
      </c>
      <c r="G30" s="10">
        <v>58.09</v>
      </c>
      <c r="H30" s="10">
        <f t="shared" si="1"/>
        <v>80.212648439657556</v>
      </c>
      <c r="I30" s="10">
        <v>11.82</v>
      </c>
      <c r="J30" s="10">
        <v>1.08</v>
      </c>
      <c r="K30" s="10">
        <f t="shared" si="2"/>
        <v>9.1370558375634516</v>
      </c>
      <c r="L30" s="10">
        <f t="shared" si="5"/>
        <v>106.03999999999999</v>
      </c>
      <c r="M30" s="10">
        <f t="shared" si="5"/>
        <v>74.86</v>
      </c>
      <c r="N30" s="10">
        <f t="shared" si="4"/>
        <v>70.596001508864575</v>
      </c>
      <c r="O30" s="15"/>
    </row>
    <row r="31" spans="1:15" x14ac:dyDescent="0.25">
      <c r="A31" s="3">
        <v>26</v>
      </c>
      <c r="B31" s="3" t="s">
        <v>27</v>
      </c>
      <c r="C31" s="10">
        <v>0.14000000000000001</v>
      </c>
      <c r="D31" s="10">
        <v>0.09</v>
      </c>
      <c r="E31" s="10">
        <f t="shared" si="0"/>
        <v>64.285714285714278</v>
      </c>
      <c r="F31" s="10">
        <v>0.05</v>
      </c>
      <c r="G31" s="10">
        <v>0</v>
      </c>
      <c r="H31" s="10">
        <f t="shared" si="1"/>
        <v>0</v>
      </c>
      <c r="I31" s="10">
        <v>0</v>
      </c>
      <c r="J31" s="10">
        <v>0</v>
      </c>
      <c r="K31" s="10">
        <f t="shared" si="2"/>
        <v>0</v>
      </c>
      <c r="L31" s="10">
        <f t="shared" si="5"/>
        <v>0.19</v>
      </c>
      <c r="M31" s="10">
        <f t="shared" si="5"/>
        <v>0.09</v>
      </c>
      <c r="N31" s="10">
        <f t="shared" si="4"/>
        <v>47.368421052631575</v>
      </c>
      <c r="O31" s="15"/>
    </row>
    <row r="32" spans="1:15" x14ac:dyDescent="0.25">
      <c r="A32" s="3">
        <v>27</v>
      </c>
      <c r="B32" s="3" t="s">
        <v>28</v>
      </c>
      <c r="C32" s="10">
        <v>59.62</v>
      </c>
      <c r="D32" s="10">
        <v>157.49</v>
      </c>
      <c r="E32" s="10">
        <f t="shared" si="0"/>
        <v>264.15632338141569</v>
      </c>
      <c r="F32" s="10">
        <v>87.52</v>
      </c>
      <c r="G32" s="10">
        <v>715.1</v>
      </c>
      <c r="H32" s="10">
        <f t="shared" si="1"/>
        <v>817.07038391224864</v>
      </c>
      <c r="I32" s="10">
        <v>16.57</v>
      </c>
      <c r="J32" s="10">
        <v>2.0499999999999998</v>
      </c>
      <c r="K32" s="10">
        <f t="shared" si="2"/>
        <v>12.371756185878091</v>
      </c>
      <c r="L32" s="10">
        <f t="shared" si="5"/>
        <v>163.70999999999998</v>
      </c>
      <c r="M32" s="10">
        <f t="shared" si="5"/>
        <v>874.64</v>
      </c>
      <c r="N32" s="10">
        <f t="shared" si="4"/>
        <v>534.26180441023769</v>
      </c>
      <c r="O32" s="15"/>
    </row>
    <row r="33" spans="1:15" x14ac:dyDescent="0.25">
      <c r="A33" s="3">
        <v>28</v>
      </c>
      <c r="B33" s="3" t="s">
        <v>29</v>
      </c>
      <c r="C33" s="10">
        <v>5.77</v>
      </c>
      <c r="D33" s="10">
        <v>0</v>
      </c>
      <c r="E33" s="10">
        <f t="shared" si="0"/>
        <v>0</v>
      </c>
      <c r="F33" s="10">
        <v>6.25</v>
      </c>
      <c r="G33" s="10">
        <v>0</v>
      </c>
      <c r="H33" s="10">
        <f t="shared" si="1"/>
        <v>0</v>
      </c>
      <c r="I33" s="10">
        <v>2.23</v>
      </c>
      <c r="J33" s="10">
        <v>0</v>
      </c>
      <c r="K33" s="10">
        <f t="shared" si="2"/>
        <v>0</v>
      </c>
      <c r="L33" s="10">
        <f>C33+F33+I33</f>
        <v>14.25</v>
      </c>
      <c r="M33" s="10">
        <f>D33+G33+J33</f>
        <v>0</v>
      </c>
      <c r="N33" s="10">
        <f t="shared" si="4"/>
        <v>0</v>
      </c>
      <c r="O33" s="15"/>
    </row>
    <row r="34" spans="1:15" x14ac:dyDescent="0.25">
      <c r="A34" s="3">
        <v>29</v>
      </c>
      <c r="B34" s="3" t="s">
        <v>30</v>
      </c>
      <c r="C34" s="10">
        <v>0.28000000000000003</v>
      </c>
      <c r="D34" s="10">
        <v>39.229999999999997</v>
      </c>
      <c r="E34" s="10">
        <f t="shared" si="0"/>
        <v>14010.714285714283</v>
      </c>
      <c r="F34" s="10">
        <v>0.55000000000000004</v>
      </c>
      <c r="G34" s="10">
        <v>82.2</v>
      </c>
      <c r="H34" s="10">
        <f t="shared" si="1"/>
        <v>14945.454545454544</v>
      </c>
      <c r="I34" s="10">
        <v>1.66</v>
      </c>
      <c r="J34" s="10">
        <v>2.87</v>
      </c>
      <c r="K34" s="10">
        <f t="shared" si="2"/>
        <v>172.89156626506025</v>
      </c>
      <c r="L34" s="10">
        <f>C34+F34+I34</f>
        <v>2.4900000000000002</v>
      </c>
      <c r="M34" s="10">
        <f>D34+G34+J34</f>
        <v>124.30000000000001</v>
      </c>
      <c r="N34" s="10">
        <f t="shared" si="4"/>
        <v>4991.9678714859438</v>
      </c>
      <c r="O34" s="15"/>
    </row>
    <row r="35" spans="1:15" x14ac:dyDescent="0.25">
      <c r="A35" s="3">
        <v>30</v>
      </c>
      <c r="B35" s="3" t="s">
        <v>31</v>
      </c>
      <c r="C35" s="10">
        <v>5.75</v>
      </c>
      <c r="D35" s="10">
        <v>2.09</v>
      </c>
      <c r="E35" s="10">
        <f t="shared" si="0"/>
        <v>36.347826086956516</v>
      </c>
      <c r="F35" s="10">
        <v>31.47</v>
      </c>
      <c r="G35" s="10">
        <v>0.69</v>
      </c>
      <c r="H35" s="10">
        <f t="shared" si="1"/>
        <v>2.1925643469971403</v>
      </c>
      <c r="I35" s="10">
        <v>1.54</v>
      </c>
      <c r="J35" s="10">
        <v>0.16</v>
      </c>
      <c r="K35" s="10">
        <f t="shared" si="2"/>
        <v>10.38961038961039</v>
      </c>
      <c r="L35" s="10">
        <f t="shared" ref="L35:M36" si="6">C35+F35+I35</f>
        <v>38.76</v>
      </c>
      <c r="M35" s="10">
        <f t="shared" si="6"/>
        <v>2.94</v>
      </c>
      <c r="N35" s="10">
        <f t="shared" si="4"/>
        <v>7.5851393188854486</v>
      </c>
      <c r="O35" s="15"/>
    </row>
    <row r="36" spans="1:15" x14ac:dyDescent="0.25">
      <c r="A36" s="3">
        <v>31</v>
      </c>
      <c r="B36" s="3" t="s">
        <v>32</v>
      </c>
      <c r="C36" s="10">
        <v>0</v>
      </c>
      <c r="D36" s="10">
        <v>0</v>
      </c>
      <c r="E36" s="10">
        <f t="shared" si="0"/>
        <v>0</v>
      </c>
      <c r="F36" s="10">
        <v>29.17</v>
      </c>
      <c r="G36" s="10">
        <v>8.5</v>
      </c>
      <c r="H36" s="10">
        <f t="shared" si="1"/>
        <v>29.139526911210147</v>
      </c>
      <c r="I36" s="10">
        <v>2.4700000000000002</v>
      </c>
      <c r="J36" s="10">
        <v>2.96</v>
      </c>
      <c r="K36" s="10">
        <f t="shared" si="2"/>
        <v>119.83805668016193</v>
      </c>
      <c r="L36" s="10">
        <f t="shared" si="6"/>
        <v>31.64</v>
      </c>
      <c r="M36" s="10">
        <f t="shared" si="6"/>
        <v>11.46</v>
      </c>
      <c r="N36" s="10">
        <f t="shared" si="4"/>
        <v>36.219974715549938</v>
      </c>
      <c r="O36" s="15"/>
    </row>
    <row r="37" spans="1:15" x14ac:dyDescent="0.25">
      <c r="A37" s="3">
        <v>32</v>
      </c>
      <c r="B37" s="3" t="s">
        <v>33</v>
      </c>
      <c r="C37" s="10">
        <v>12.52</v>
      </c>
      <c r="D37" s="10">
        <v>160.18</v>
      </c>
      <c r="E37" s="10">
        <f t="shared" si="0"/>
        <v>1279.3929712460065</v>
      </c>
      <c r="F37" s="10">
        <v>7.71</v>
      </c>
      <c r="G37" s="10">
        <v>812.47</v>
      </c>
      <c r="H37" s="10">
        <f t="shared" si="1"/>
        <v>10537.872892347601</v>
      </c>
      <c r="I37" s="10">
        <v>3.89</v>
      </c>
      <c r="J37" s="10">
        <v>33.11</v>
      </c>
      <c r="K37" s="10">
        <f t="shared" si="2"/>
        <v>851.15681233933151</v>
      </c>
      <c r="L37" s="10">
        <f t="shared" si="5"/>
        <v>24.12</v>
      </c>
      <c r="M37" s="10">
        <f t="shared" si="5"/>
        <v>1005.7600000000001</v>
      </c>
      <c r="N37" s="10">
        <f t="shared" si="4"/>
        <v>4169.8175787728032</v>
      </c>
      <c r="O37" s="15"/>
    </row>
    <row r="38" spans="1:15" s="7" customFormat="1" ht="13.5" x14ac:dyDescent="0.2">
      <c r="A38" s="4"/>
      <c r="B38" s="2" t="s">
        <v>34</v>
      </c>
      <c r="C38" s="11">
        <f>SUM(C19:C37)</f>
        <v>2589.6400000000003</v>
      </c>
      <c r="D38" s="11">
        <f>SUM(D19:D37)</f>
        <v>3685.63</v>
      </c>
      <c r="E38" s="11">
        <f t="shared" si="0"/>
        <v>142.32209882454703</v>
      </c>
      <c r="F38" s="11">
        <f>SUM(F19:F37)</f>
        <v>3323.3</v>
      </c>
      <c r="G38" s="11">
        <f>SUM(G19:G37)</f>
        <v>9008.56</v>
      </c>
      <c r="H38" s="11">
        <f t="shared" si="1"/>
        <v>271.07272891403119</v>
      </c>
      <c r="I38" s="11">
        <f>SUM(I19:I37)</f>
        <v>826.7600000000001</v>
      </c>
      <c r="J38" s="11">
        <f>SUM(J19:J37)</f>
        <v>705.46999999999991</v>
      </c>
      <c r="K38" s="11">
        <f t="shared" si="2"/>
        <v>85.329478929798228</v>
      </c>
      <c r="L38" s="11">
        <f>SUM(L19:L37)</f>
        <v>6739.7</v>
      </c>
      <c r="M38" s="11">
        <f>SUM(M19:M37)</f>
        <v>13399.659999999998</v>
      </c>
      <c r="N38" s="11">
        <f t="shared" si="4"/>
        <v>198.8168612846269</v>
      </c>
      <c r="O38" s="15"/>
    </row>
    <row r="39" spans="1:15" x14ac:dyDescent="0.25">
      <c r="A39" s="5">
        <v>33</v>
      </c>
      <c r="B39" s="3" t="s">
        <v>35</v>
      </c>
      <c r="C39" s="10">
        <v>6212.68</v>
      </c>
      <c r="D39" s="10">
        <v>5465.91</v>
      </c>
      <c r="E39" s="10">
        <f t="shared" si="0"/>
        <v>87.979905612392713</v>
      </c>
      <c r="F39" s="10">
        <v>69.31</v>
      </c>
      <c r="G39" s="10">
        <v>0</v>
      </c>
      <c r="H39" s="10">
        <f t="shared" si="1"/>
        <v>0</v>
      </c>
      <c r="I39" s="10">
        <v>118.22</v>
      </c>
      <c r="J39" s="10">
        <v>43.2</v>
      </c>
      <c r="K39" s="10">
        <f t="shared" si="2"/>
        <v>36.542040263914743</v>
      </c>
      <c r="L39" s="10">
        <f>C39+F39+I39</f>
        <v>6400.2100000000009</v>
      </c>
      <c r="M39" s="10">
        <f>D39+G39+J39</f>
        <v>5509.11</v>
      </c>
      <c r="N39" s="10">
        <f t="shared" si="4"/>
        <v>86.077019347802633</v>
      </c>
      <c r="O39" s="15"/>
    </row>
    <row r="40" spans="1:15" s="7" customFormat="1" ht="13.5" x14ac:dyDescent="0.2">
      <c r="A40" s="4"/>
      <c r="B40" s="2" t="s">
        <v>36</v>
      </c>
      <c r="C40" s="11">
        <f>SUM(C39:C39)</f>
        <v>6212.68</v>
      </c>
      <c r="D40" s="11">
        <f>SUM(D39:D39)</f>
        <v>5465.91</v>
      </c>
      <c r="E40" s="11">
        <f t="shared" si="0"/>
        <v>87.979905612392713</v>
      </c>
      <c r="F40" s="11">
        <f>SUM(F39:F39)</f>
        <v>69.31</v>
      </c>
      <c r="G40" s="11">
        <f>SUM(G39:G39)</f>
        <v>0</v>
      </c>
      <c r="H40" s="11">
        <f t="shared" si="1"/>
        <v>0</v>
      </c>
      <c r="I40" s="11">
        <f>SUM(I39:I39)</f>
        <v>118.22</v>
      </c>
      <c r="J40" s="11">
        <f>SUM(J39:J39)</f>
        <v>43.2</v>
      </c>
      <c r="K40" s="11">
        <f t="shared" si="2"/>
        <v>36.542040263914743</v>
      </c>
      <c r="L40" s="11">
        <f>SUM(L39:L39)</f>
        <v>6400.2100000000009</v>
      </c>
      <c r="M40" s="11">
        <f>SUM(M39:M39)</f>
        <v>5509.11</v>
      </c>
      <c r="N40" s="11">
        <f t="shared" si="4"/>
        <v>86.077019347802633</v>
      </c>
      <c r="O40" s="15"/>
    </row>
    <row r="41" spans="1:15" x14ac:dyDescent="0.25">
      <c r="A41" s="5">
        <v>34</v>
      </c>
      <c r="B41" s="3" t="s">
        <v>37</v>
      </c>
      <c r="C41" s="10">
        <v>2746.06</v>
      </c>
      <c r="D41" s="10">
        <v>1348.87</v>
      </c>
      <c r="E41" s="10">
        <f t="shared" si="0"/>
        <v>49.120194023437215</v>
      </c>
      <c r="F41" s="10">
        <v>517.87</v>
      </c>
      <c r="G41" s="10">
        <v>1132.74</v>
      </c>
      <c r="H41" s="10">
        <f t="shared" si="1"/>
        <v>218.73056944793095</v>
      </c>
      <c r="I41" s="10">
        <v>440.09</v>
      </c>
      <c r="J41" s="10">
        <v>1432.92</v>
      </c>
      <c r="K41" s="10">
        <f t="shared" si="2"/>
        <v>325.59703696971076</v>
      </c>
      <c r="L41" s="10">
        <f>C41+F41+I41</f>
        <v>3704.02</v>
      </c>
      <c r="M41" s="10">
        <f>D41+G41+J41</f>
        <v>3914.5299999999997</v>
      </c>
      <c r="N41" s="10">
        <f t="shared" si="4"/>
        <v>105.68328464749111</v>
      </c>
      <c r="O41" s="15"/>
    </row>
    <row r="42" spans="1:15" s="7" customFormat="1" ht="13.5" x14ac:dyDescent="0.2">
      <c r="A42" s="2"/>
      <c r="B42" s="2" t="s">
        <v>38</v>
      </c>
      <c r="C42" s="11">
        <f>SUM(C41:C41)</f>
        <v>2746.06</v>
      </c>
      <c r="D42" s="11">
        <f>SUM(D41:D41)</f>
        <v>1348.87</v>
      </c>
      <c r="E42" s="11">
        <f t="shared" si="0"/>
        <v>49.120194023437215</v>
      </c>
      <c r="F42" s="11">
        <f>SUM(F41:F41)</f>
        <v>517.87</v>
      </c>
      <c r="G42" s="11">
        <f>SUM(G41:G41)</f>
        <v>1132.74</v>
      </c>
      <c r="H42" s="11">
        <f t="shared" si="1"/>
        <v>218.73056944793095</v>
      </c>
      <c r="I42" s="11">
        <f>SUM(I41:I41)</f>
        <v>440.09</v>
      </c>
      <c r="J42" s="11">
        <f>SUM(J41:J41)</f>
        <v>1432.92</v>
      </c>
      <c r="K42" s="11">
        <f t="shared" si="2"/>
        <v>325.59703696971076</v>
      </c>
      <c r="L42" s="11">
        <f>SUM(L41:L41)</f>
        <v>3704.02</v>
      </c>
      <c r="M42" s="11">
        <f>SUM(M41:M41)</f>
        <v>3914.5299999999997</v>
      </c>
      <c r="N42" s="11">
        <f t="shared" si="4"/>
        <v>105.68328464749111</v>
      </c>
      <c r="O42" s="15"/>
    </row>
    <row r="43" spans="1:15" s="7" customFormat="1" x14ac:dyDescent="0.2">
      <c r="A43" s="3">
        <v>35</v>
      </c>
      <c r="B43" s="2" t="s">
        <v>39</v>
      </c>
      <c r="C43" s="11">
        <v>11.02</v>
      </c>
      <c r="D43" s="11">
        <v>183.53</v>
      </c>
      <c r="E43" s="10">
        <f t="shared" si="0"/>
        <v>1665.4264972776771</v>
      </c>
      <c r="F43" s="11">
        <v>20.39</v>
      </c>
      <c r="G43" s="11">
        <v>220.96</v>
      </c>
      <c r="H43" s="10">
        <f t="shared" si="1"/>
        <v>1083.668464933791</v>
      </c>
      <c r="I43" s="11">
        <v>4.8499999999999996</v>
      </c>
      <c r="J43" s="11">
        <v>12.01</v>
      </c>
      <c r="K43" s="10">
        <f t="shared" si="2"/>
        <v>247.62886597938146</v>
      </c>
      <c r="L43" s="10">
        <f t="shared" ref="L43:M50" si="7">C43+F43+I43</f>
        <v>36.26</v>
      </c>
      <c r="M43" s="10">
        <f t="shared" si="7"/>
        <v>416.5</v>
      </c>
      <c r="N43" s="10">
        <f t="shared" si="4"/>
        <v>1148.6486486486488</v>
      </c>
      <c r="O43" s="15"/>
    </row>
    <row r="44" spans="1:15" s="7" customFormat="1" x14ac:dyDescent="0.2">
      <c r="A44" s="3">
        <v>36</v>
      </c>
      <c r="B44" s="2" t="s">
        <v>40</v>
      </c>
      <c r="C44" s="11">
        <v>18.05</v>
      </c>
      <c r="D44" s="11">
        <v>12.21</v>
      </c>
      <c r="E44" s="10">
        <f t="shared" si="0"/>
        <v>67.64542936288089</v>
      </c>
      <c r="F44" s="11">
        <v>21.13</v>
      </c>
      <c r="G44" s="11">
        <v>23.48</v>
      </c>
      <c r="H44" s="10">
        <f t="shared" si="1"/>
        <v>111.12162801703739</v>
      </c>
      <c r="I44" s="11">
        <v>17.239999999999998</v>
      </c>
      <c r="J44" s="11">
        <v>22.22</v>
      </c>
      <c r="K44" s="10">
        <f t="shared" si="2"/>
        <v>128.88631090487237</v>
      </c>
      <c r="L44" s="10">
        <f t="shared" si="7"/>
        <v>56.42</v>
      </c>
      <c r="M44" s="10">
        <f t="shared" si="7"/>
        <v>57.91</v>
      </c>
      <c r="N44" s="10">
        <f t="shared" si="4"/>
        <v>102.64090747961714</v>
      </c>
      <c r="O44" s="15"/>
    </row>
    <row r="45" spans="1:15" s="7" customFormat="1" x14ac:dyDescent="0.2">
      <c r="A45" s="3">
        <v>37</v>
      </c>
      <c r="B45" s="2" t="s">
        <v>41</v>
      </c>
      <c r="C45" s="11">
        <v>24.31</v>
      </c>
      <c r="D45" s="11">
        <v>209.28</v>
      </c>
      <c r="E45" s="10">
        <f t="shared" si="0"/>
        <v>860.88029617441384</v>
      </c>
      <c r="F45" s="11">
        <v>16.03</v>
      </c>
      <c r="G45" s="11">
        <v>189.21</v>
      </c>
      <c r="H45" s="10">
        <f t="shared" si="1"/>
        <v>1180.3493449781661</v>
      </c>
      <c r="I45" s="11">
        <v>14.88</v>
      </c>
      <c r="J45" s="11">
        <v>72.47</v>
      </c>
      <c r="K45" s="10">
        <f t="shared" si="2"/>
        <v>487.02956989247303</v>
      </c>
      <c r="L45" s="10">
        <f t="shared" si="7"/>
        <v>55.220000000000006</v>
      </c>
      <c r="M45" s="10">
        <f t="shared" si="7"/>
        <v>470.96000000000004</v>
      </c>
      <c r="N45" s="10">
        <f t="shared" si="4"/>
        <v>852.87939152480988</v>
      </c>
      <c r="O45" s="15"/>
    </row>
    <row r="46" spans="1:15" s="7" customFormat="1" x14ac:dyDescent="0.2">
      <c r="A46" s="3">
        <v>38</v>
      </c>
      <c r="B46" s="2" t="s">
        <v>42</v>
      </c>
      <c r="C46" s="11">
        <v>28.48</v>
      </c>
      <c r="D46" s="11">
        <v>16.489999999999998</v>
      </c>
      <c r="E46" s="10">
        <f t="shared" si="0"/>
        <v>57.900280898876396</v>
      </c>
      <c r="F46" s="11">
        <v>41.16</v>
      </c>
      <c r="G46" s="11">
        <v>0</v>
      </c>
      <c r="H46" s="10">
        <f t="shared" si="1"/>
        <v>0</v>
      </c>
      <c r="I46" s="11">
        <v>10.45</v>
      </c>
      <c r="J46" s="11">
        <v>3.036</v>
      </c>
      <c r="K46" s="10">
        <f t="shared" si="2"/>
        <v>29.05263157894737</v>
      </c>
      <c r="L46" s="10">
        <f t="shared" si="7"/>
        <v>80.09</v>
      </c>
      <c r="M46" s="10">
        <f t="shared" si="7"/>
        <v>19.526</v>
      </c>
      <c r="N46" s="10">
        <f t="shared" si="4"/>
        <v>24.380072418529153</v>
      </c>
      <c r="O46" s="15"/>
    </row>
    <row r="47" spans="1:15" s="7" customFormat="1" x14ac:dyDescent="0.2">
      <c r="A47" s="3">
        <v>39</v>
      </c>
      <c r="B47" s="2" t="s">
        <v>43</v>
      </c>
      <c r="C47" s="11">
        <v>52.24</v>
      </c>
      <c r="D47" s="11">
        <v>70.73</v>
      </c>
      <c r="E47" s="10">
        <f t="shared" si="0"/>
        <v>135.39433384379788</v>
      </c>
      <c r="F47" s="11">
        <v>26.04</v>
      </c>
      <c r="G47" s="11">
        <v>27.61</v>
      </c>
      <c r="H47" s="10">
        <f t="shared" si="1"/>
        <v>106.02918586789556</v>
      </c>
      <c r="I47" s="11">
        <v>16.22</v>
      </c>
      <c r="J47" s="11">
        <v>109.19</v>
      </c>
      <c r="K47" s="10">
        <f t="shared" si="2"/>
        <v>673.18125770653523</v>
      </c>
      <c r="L47" s="10">
        <f t="shared" si="7"/>
        <v>94.5</v>
      </c>
      <c r="M47" s="10">
        <f t="shared" si="7"/>
        <v>207.53</v>
      </c>
      <c r="N47" s="10">
        <f t="shared" si="4"/>
        <v>219.60846560846562</v>
      </c>
      <c r="O47" s="15"/>
    </row>
    <row r="48" spans="1:15" s="7" customFormat="1" x14ac:dyDescent="0.2">
      <c r="A48" s="3">
        <v>40</v>
      </c>
      <c r="B48" s="2" t="s">
        <v>44</v>
      </c>
      <c r="C48" s="11">
        <v>1.54</v>
      </c>
      <c r="D48" s="11">
        <v>40.26</v>
      </c>
      <c r="E48" s="10">
        <f t="shared" si="0"/>
        <v>2614.2857142857142</v>
      </c>
      <c r="F48" s="11">
        <v>2.9</v>
      </c>
      <c r="G48" s="11">
        <v>0</v>
      </c>
      <c r="H48" s="10">
        <f t="shared" si="1"/>
        <v>0</v>
      </c>
      <c r="I48" s="11">
        <v>1.2</v>
      </c>
      <c r="J48" s="11">
        <v>20.71</v>
      </c>
      <c r="K48" s="10">
        <f t="shared" si="2"/>
        <v>1725.8333333333333</v>
      </c>
      <c r="L48" s="10">
        <f t="shared" si="7"/>
        <v>5.64</v>
      </c>
      <c r="M48" s="10">
        <f t="shared" si="7"/>
        <v>60.97</v>
      </c>
      <c r="N48" s="10">
        <f t="shared" si="4"/>
        <v>1081.0283687943263</v>
      </c>
      <c r="O48" s="15"/>
    </row>
    <row r="49" spans="1:15" s="7" customFormat="1" x14ac:dyDescent="0.2">
      <c r="A49" s="3">
        <v>41</v>
      </c>
      <c r="B49" s="2" t="s">
        <v>45</v>
      </c>
      <c r="C49" s="11">
        <v>3.95</v>
      </c>
      <c r="D49" s="11">
        <v>3.58</v>
      </c>
      <c r="E49" s="10">
        <f t="shared" si="0"/>
        <v>90.632911392405063</v>
      </c>
      <c r="F49" s="11">
        <v>5.66</v>
      </c>
      <c r="G49" s="11">
        <v>0.63</v>
      </c>
      <c r="H49" s="10">
        <f t="shared" si="1"/>
        <v>11.130742049469964</v>
      </c>
      <c r="I49" s="11">
        <v>10.68</v>
      </c>
      <c r="J49" s="11">
        <v>38.630000000000003</v>
      </c>
      <c r="K49" s="10">
        <f t="shared" si="2"/>
        <v>361.70411985018734</v>
      </c>
      <c r="L49" s="10">
        <f t="shared" si="7"/>
        <v>20.29</v>
      </c>
      <c r="M49" s="10">
        <f t="shared" si="7"/>
        <v>42.84</v>
      </c>
      <c r="N49" s="10">
        <f t="shared" si="4"/>
        <v>211.13849186791523</v>
      </c>
      <c r="O49" s="15"/>
    </row>
    <row r="50" spans="1:15" s="7" customFormat="1" x14ac:dyDescent="0.2">
      <c r="A50" s="3">
        <v>42</v>
      </c>
      <c r="B50" s="2" t="s">
        <v>46</v>
      </c>
      <c r="C50" s="11">
        <v>1.85</v>
      </c>
      <c r="D50" s="11">
        <v>19.82</v>
      </c>
      <c r="E50" s="10">
        <f t="shared" si="0"/>
        <v>1071.3513513513512</v>
      </c>
      <c r="F50" s="11">
        <v>8.49</v>
      </c>
      <c r="G50" s="11">
        <v>7.62</v>
      </c>
      <c r="H50" s="10">
        <f t="shared" si="1"/>
        <v>89.752650176678443</v>
      </c>
      <c r="I50" s="11">
        <v>15.7</v>
      </c>
      <c r="J50" s="11">
        <v>58.44</v>
      </c>
      <c r="K50" s="10">
        <f t="shared" si="2"/>
        <v>372.22929936305729</v>
      </c>
      <c r="L50" s="10">
        <f t="shared" si="7"/>
        <v>26.04</v>
      </c>
      <c r="M50" s="10">
        <f t="shared" si="7"/>
        <v>85.88</v>
      </c>
      <c r="N50" s="10">
        <f t="shared" si="4"/>
        <v>329.8003072196621</v>
      </c>
      <c r="O50" s="15"/>
    </row>
    <row r="51" spans="1:15" s="7" customFormat="1" ht="13.5" x14ac:dyDescent="0.2">
      <c r="A51" s="2"/>
      <c r="B51" s="2" t="s">
        <v>47</v>
      </c>
      <c r="C51" s="11">
        <f>SUM(C43:C50)</f>
        <v>141.43999999999997</v>
      </c>
      <c r="D51" s="11">
        <f>SUM(D43:D50)</f>
        <v>555.90000000000009</v>
      </c>
      <c r="E51" s="11">
        <f>IF(C51=0,0, D51/C51%)</f>
        <v>393.0288461538463</v>
      </c>
      <c r="F51" s="11">
        <f>SUM(F43:F50)</f>
        <v>141.80000000000001</v>
      </c>
      <c r="G51" s="11">
        <f>SUM(G43:G50)</f>
        <v>469.51</v>
      </c>
      <c r="H51" s="11">
        <f>IF(F51=0,0, G51/F51%)</f>
        <v>331.10719322990121</v>
      </c>
      <c r="I51" s="11">
        <f>SUM(I43:I50)</f>
        <v>91.220000000000013</v>
      </c>
      <c r="J51" s="11">
        <f>SUM(J43:J50)</f>
        <v>336.70600000000002</v>
      </c>
      <c r="K51" s="11">
        <f t="shared" si="2"/>
        <v>369.11422933567195</v>
      </c>
      <c r="L51" s="11">
        <f>SUM(L43:L50)</f>
        <v>374.46000000000004</v>
      </c>
      <c r="M51" s="11">
        <f>SUM(M43:M50)</f>
        <v>1362.116</v>
      </c>
      <c r="N51" s="11">
        <f t="shared" si="4"/>
        <v>363.75474015916251</v>
      </c>
      <c r="O51" s="15"/>
    </row>
    <row r="52" spans="1:15" s="7" customFormat="1" x14ac:dyDescent="0.2">
      <c r="A52" s="3">
        <v>43</v>
      </c>
      <c r="B52" s="3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  <c r="I52" s="10">
        <v>0</v>
      </c>
      <c r="J52" s="10">
        <v>0</v>
      </c>
      <c r="K52" s="10">
        <f t="shared" si="2"/>
        <v>0</v>
      </c>
      <c r="L52" s="10">
        <f t="shared" ref="L52:M58" si="8">C52+F52+I52</f>
        <v>0</v>
      </c>
      <c r="M52" s="10">
        <f t="shared" si="8"/>
        <v>0</v>
      </c>
      <c r="N52" s="10">
        <f t="shared" si="4"/>
        <v>0</v>
      </c>
      <c r="O52" s="15"/>
    </row>
    <row r="53" spans="1:15" s="7" customFormat="1" x14ac:dyDescent="0.2">
      <c r="A53" s="3">
        <v>44</v>
      </c>
      <c r="B53" s="3" t="s">
        <v>63</v>
      </c>
      <c r="C53" s="10">
        <v>0</v>
      </c>
      <c r="D53" s="10">
        <v>0</v>
      </c>
      <c r="E53" s="10">
        <f t="shared" si="0"/>
        <v>0</v>
      </c>
      <c r="F53" s="10">
        <v>0</v>
      </c>
      <c r="G53" s="10">
        <v>0</v>
      </c>
      <c r="H53" s="10">
        <f t="shared" si="1"/>
        <v>0</v>
      </c>
      <c r="I53" s="10">
        <v>0</v>
      </c>
      <c r="J53" s="10">
        <v>0</v>
      </c>
      <c r="K53" s="10">
        <f t="shared" si="2"/>
        <v>0</v>
      </c>
      <c r="L53" s="10">
        <f t="shared" si="8"/>
        <v>0</v>
      </c>
      <c r="M53" s="10">
        <f t="shared" si="8"/>
        <v>0</v>
      </c>
      <c r="N53" s="10">
        <f t="shared" si="4"/>
        <v>0</v>
      </c>
      <c r="O53" s="15"/>
    </row>
    <row r="54" spans="1:15" s="7" customFormat="1" x14ac:dyDescent="0.2">
      <c r="A54" s="3">
        <v>45</v>
      </c>
      <c r="B54" s="3" t="s">
        <v>64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  <c r="I54" s="10">
        <v>0</v>
      </c>
      <c r="J54" s="10">
        <v>0</v>
      </c>
      <c r="K54" s="10">
        <f t="shared" si="2"/>
        <v>0</v>
      </c>
      <c r="L54" s="10">
        <f t="shared" si="8"/>
        <v>0</v>
      </c>
      <c r="M54" s="10">
        <f t="shared" si="8"/>
        <v>0</v>
      </c>
      <c r="N54" s="10">
        <f t="shared" si="4"/>
        <v>0</v>
      </c>
      <c r="O54" s="15"/>
    </row>
    <row r="55" spans="1:15" s="7" customFormat="1" x14ac:dyDescent="0.2">
      <c r="A55" s="3">
        <v>46</v>
      </c>
      <c r="B55" s="3" t="s">
        <v>65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  <c r="I55" s="10">
        <v>0</v>
      </c>
      <c r="J55" s="10">
        <v>0</v>
      </c>
      <c r="K55" s="10">
        <f t="shared" si="2"/>
        <v>0</v>
      </c>
      <c r="L55" s="10">
        <f t="shared" si="8"/>
        <v>0</v>
      </c>
      <c r="M55" s="10">
        <f t="shared" si="8"/>
        <v>0</v>
      </c>
      <c r="N55" s="10">
        <f t="shared" si="4"/>
        <v>0</v>
      </c>
      <c r="O55" s="15"/>
    </row>
    <row r="56" spans="1:15" s="7" customFormat="1" x14ac:dyDescent="0.2">
      <c r="A56" s="3">
        <v>47</v>
      </c>
      <c r="B56" s="3" t="s">
        <v>66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  <c r="I56" s="10">
        <v>0</v>
      </c>
      <c r="J56" s="10">
        <v>0</v>
      </c>
      <c r="K56" s="10">
        <f t="shared" si="2"/>
        <v>0</v>
      </c>
      <c r="L56" s="10">
        <f t="shared" si="8"/>
        <v>0</v>
      </c>
      <c r="M56" s="10">
        <f t="shared" si="8"/>
        <v>0</v>
      </c>
      <c r="N56" s="10">
        <f t="shared" si="4"/>
        <v>0</v>
      </c>
      <c r="O56" s="15"/>
    </row>
    <row r="57" spans="1:15" s="7" customFormat="1" x14ac:dyDescent="0.2">
      <c r="A57" s="3">
        <v>48</v>
      </c>
      <c r="B57" s="3" t="s">
        <v>67</v>
      </c>
      <c r="C57" s="10">
        <v>0</v>
      </c>
      <c r="D57" s="10">
        <v>0</v>
      </c>
      <c r="E57" s="10">
        <f t="shared" si="0"/>
        <v>0</v>
      </c>
      <c r="F57" s="10">
        <v>0</v>
      </c>
      <c r="G57" s="10">
        <v>0</v>
      </c>
      <c r="H57" s="10">
        <f t="shared" si="1"/>
        <v>0</v>
      </c>
      <c r="I57" s="10">
        <v>0</v>
      </c>
      <c r="J57" s="10">
        <v>0</v>
      </c>
      <c r="K57" s="10">
        <f t="shared" si="2"/>
        <v>0</v>
      </c>
      <c r="L57" s="10">
        <f t="shared" si="8"/>
        <v>0</v>
      </c>
      <c r="M57" s="10">
        <f t="shared" si="8"/>
        <v>0</v>
      </c>
      <c r="N57" s="10">
        <f t="shared" si="4"/>
        <v>0</v>
      </c>
      <c r="O57" s="15"/>
    </row>
    <row r="58" spans="1:15" s="7" customFormat="1" ht="13.5" x14ac:dyDescent="0.2">
      <c r="A58" s="2"/>
      <c r="B58" s="2" t="s">
        <v>68</v>
      </c>
      <c r="C58" s="11">
        <f>SUM(C52:C57)</f>
        <v>0</v>
      </c>
      <c r="D58" s="11">
        <f>SUM(D52:D57)</f>
        <v>0</v>
      </c>
      <c r="E58" s="11">
        <f t="shared" si="0"/>
        <v>0</v>
      </c>
      <c r="F58" s="11">
        <f>SUM(F52:F57)</f>
        <v>0</v>
      </c>
      <c r="G58" s="11">
        <f>SUM(G52:G57)</f>
        <v>0</v>
      </c>
      <c r="H58" s="11">
        <f t="shared" si="1"/>
        <v>0</v>
      </c>
      <c r="I58" s="11">
        <f>SUM(I52:I57)</f>
        <v>0</v>
      </c>
      <c r="J58" s="11">
        <f>SUM(J52:J57)</f>
        <v>0</v>
      </c>
      <c r="K58" s="11">
        <f t="shared" si="2"/>
        <v>0</v>
      </c>
      <c r="L58" s="11">
        <f t="shared" si="8"/>
        <v>0</v>
      </c>
      <c r="M58" s="11">
        <f t="shared" si="8"/>
        <v>0</v>
      </c>
      <c r="N58" s="11">
        <f t="shared" si="4"/>
        <v>0</v>
      </c>
      <c r="O58" s="15"/>
    </row>
    <row r="59" spans="1:15" s="7" customFormat="1" ht="13.5" x14ac:dyDescent="0.2">
      <c r="A59" s="2"/>
      <c r="B59" s="2" t="s">
        <v>48</v>
      </c>
      <c r="C59" s="11">
        <f>SUM(C42,C40,C38,C18,C51)</f>
        <v>19305.41</v>
      </c>
      <c r="D59" s="11">
        <f>SUM(D42,D40,D38,D18,D51)</f>
        <v>16978.57</v>
      </c>
      <c r="E59" s="11">
        <f t="shared" si="0"/>
        <v>87.947212724308883</v>
      </c>
      <c r="F59" s="11">
        <f>SUM(F42,F40,F38,F18,F51)</f>
        <v>10229.93</v>
      </c>
      <c r="G59" s="11">
        <f>SUM(G42,G40,G38,G18,G51)</f>
        <v>23068.484999999997</v>
      </c>
      <c r="H59" s="11">
        <f t="shared" si="1"/>
        <v>225.49993010704858</v>
      </c>
      <c r="I59" s="11">
        <f>SUM(I42,I40,I38,I18,I51)</f>
        <v>4374.2300000000005</v>
      </c>
      <c r="J59" s="11">
        <f>SUM(J42,J40,J38,J18,J51)</f>
        <v>6827.5859999999993</v>
      </c>
      <c r="K59" s="11">
        <f t="shared" si="2"/>
        <v>156.08657980947501</v>
      </c>
      <c r="L59" s="11">
        <f>SUM(L42,L40,L38,L18,L51)</f>
        <v>33909.57</v>
      </c>
      <c r="M59" s="11">
        <f>SUM(M42,M40,M38,M18,M51)</f>
        <v>46874.640999999996</v>
      </c>
      <c r="N59" s="11">
        <f t="shared" si="4"/>
        <v>138.23425363400361</v>
      </c>
      <c r="O59" s="15"/>
    </row>
    <row r="60" spans="1:15" x14ac:dyDescent="0.25">
      <c r="O60" s="15"/>
    </row>
  </sheetData>
  <mergeCells count="9">
    <mergeCell ref="O3:O60"/>
    <mergeCell ref="A2:J2"/>
    <mergeCell ref="K2:N2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 ACHIVEMENT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2022-05-30T08:26:40Z</dcterms:modified>
</cp:coreProperties>
</file>