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CP ACHIV" sheetId="4" r:id="rId1"/>
  </sheets>
  <calcPr calcId="152511"/>
</workbook>
</file>

<file path=xl/calcChain.xml><?xml version="1.0" encoding="utf-8"?>
<calcChain xmlns="http://schemas.openxmlformats.org/spreadsheetml/2006/main">
  <c r="M50" i="4" l="1"/>
  <c r="L50" i="4"/>
  <c r="N50" i="4" s="1"/>
  <c r="J50" i="4"/>
  <c r="K50" i="4" s="1"/>
  <c r="I50" i="4"/>
  <c r="G50" i="4"/>
  <c r="F50" i="4"/>
  <c r="H50" i="4" s="1"/>
  <c r="D50" i="4"/>
  <c r="E50" i="4" s="1"/>
  <c r="C50" i="4"/>
  <c r="N49" i="4"/>
  <c r="K49" i="4"/>
  <c r="H49" i="4"/>
  <c r="E49" i="4"/>
  <c r="N48" i="4"/>
  <c r="K48" i="4"/>
  <c r="H48" i="4"/>
  <c r="E48" i="4"/>
  <c r="N47" i="4"/>
  <c r="K47" i="4"/>
  <c r="H47" i="4"/>
  <c r="E47" i="4"/>
  <c r="N46" i="4"/>
  <c r="K46" i="4"/>
  <c r="H46" i="4"/>
  <c r="E46" i="4"/>
  <c r="N45" i="4"/>
  <c r="K45" i="4"/>
  <c r="H45" i="4"/>
  <c r="E45" i="4"/>
  <c r="N44" i="4"/>
  <c r="K44" i="4"/>
  <c r="H44" i="4"/>
  <c r="E44" i="4"/>
  <c r="N43" i="4"/>
  <c r="K43" i="4"/>
  <c r="H43" i="4"/>
  <c r="E43" i="4"/>
  <c r="N42" i="4"/>
  <c r="K42" i="4"/>
  <c r="H42" i="4"/>
  <c r="E42" i="4"/>
  <c r="M41" i="4"/>
  <c r="L41" i="4"/>
  <c r="N41" i="4" s="1"/>
  <c r="J41" i="4"/>
  <c r="K41" i="4" s="1"/>
  <c r="I41" i="4"/>
  <c r="G41" i="4"/>
  <c r="F41" i="4"/>
  <c r="H41" i="4" s="1"/>
  <c r="D41" i="4"/>
  <c r="E41" i="4" s="1"/>
  <c r="C41" i="4"/>
  <c r="N40" i="4"/>
  <c r="K40" i="4"/>
  <c r="H40" i="4"/>
  <c r="E40" i="4"/>
  <c r="M39" i="4"/>
  <c r="L39" i="4"/>
  <c r="N39" i="4" s="1"/>
  <c r="J39" i="4"/>
  <c r="K39" i="4" s="1"/>
  <c r="I39" i="4"/>
  <c r="G39" i="4"/>
  <c r="F39" i="4"/>
  <c r="H39" i="4" s="1"/>
  <c r="D39" i="4"/>
  <c r="E39" i="4" s="1"/>
  <c r="C39" i="4"/>
  <c r="N38" i="4"/>
  <c r="K38" i="4"/>
  <c r="H38" i="4"/>
  <c r="E38" i="4"/>
  <c r="M37" i="4"/>
  <c r="L37" i="4"/>
  <c r="L58" i="4" s="1"/>
  <c r="J37" i="4"/>
  <c r="K37" i="4" s="1"/>
  <c r="I37" i="4"/>
  <c r="G37" i="4"/>
  <c r="F37" i="4"/>
  <c r="F58" i="4" s="1"/>
  <c r="D37" i="4"/>
  <c r="E37" i="4" s="1"/>
  <c r="C37" i="4"/>
  <c r="N36" i="4"/>
  <c r="K36" i="4"/>
  <c r="H36" i="4"/>
  <c r="E36" i="4"/>
  <c r="N35" i="4"/>
  <c r="K35" i="4"/>
  <c r="H35" i="4"/>
  <c r="N34" i="4"/>
  <c r="K34" i="4"/>
  <c r="H34" i="4"/>
  <c r="E34" i="4"/>
  <c r="N33" i="4"/>
  <c r="K33" i="4"/>
  <c r="H33" i="4"/>
  <c r="E33" i="4"/>
  <c r="N32" i="4"/>
  <c r="K32" i="4"/>
  <c r="H32" i="4"/>
  <c r="E32" i="4"/>
  <c r="N31" i="4"/>
  <c r="K31" i="4"/>
  <c r="H31" i="4"/>
  <c r="E31" i="4"/>
  <c r="N30" i="4"/>
  <c r="H30" i="4"/>
  <c r="E30" i="4"/>
  <c r="N29" i="4"/>
  <c r="K29" i="4"/>
  <c r="H29" i="4"/>
  <c r="E29" i="4"/>
  <c r="N28" i="4"/>
  <c r="K28" i="4"/>
  <c r="H28" i="4"/>
  <c r="N27" i="4"/>
  <c r="K27" i="4"/>
  <c r="H27" i="4"/>
  <c r="E27" i="4"/>
  <c r="N26" i="4"/>
  <c r="K26" i="4"/>
  <c r="H26" i="4"/>
  <c r="E26" i="4"/>
  <c r="N25" i="4"/>
  <c r="K25" i="4"/>
  <c r="H25" i="4"/>
  <c r="E25" i="4"/>
  <c r="N24" i="4"/>
  <c r="K24" i="4"/>
  <c r="H24" i="4"/>
  <c r="E24" i="4"/>
  <c r="N23" i="4"/>
  <c r="K23" i="4"/>
  <c r="H23" i="4"/>
  <c r="E23" i="4"/>
  <c r="N22" i="4"/>
  <c r="K22" i="4"/>
  <c r="H22" i="4"/>
  <c r="E22" i="4"/>
  <c r="N21" i="4"/>
  <c r="K21" i="4"/>
  <c r="H21" i="4"/>
  <c r="E21" i="4"/>
  <c r="N20" i="4"/>
  <c r="E20" i="4"/>
  <c r="N19" i="4"/>
  <c r="K19" i="4"/>
  <c r="H19" i="4"/>
  <c r="E19" i="4"/>
  <c r="N18" i="4"/>
  <c r="K18" i="4"/>
  <c r="H18" i="4"/>
  <c r="E18" i="4"/>
  <c r="M17" i="4"/>
  <c r="M58" i="4" s="1"/>
  <c r="N58" i="4" s="1"/>
  <c r="L17" i="4"/>
  <c r="J17" i="4"/>
  <c r="I17" i="4"/>
  <c r="I58" i="4" s="1"/>
  <c r="G17" i="4"/>
  <c r="G58" i="4" s="1"/>
  <c r="H58" i="4" s="1"/>
  <c r="F17" i="4"/>
  <c r="D17" i="4"/>
  <c r="C17" i="4"/>
  <c r="C58" i="4" s="1"/>
  <c r="N16" i="4"/>
  <c r="K16" i="4"/>
  <c r="H16" i="4"/>
  <c r="E16" i="4"/>
  <c r="N15" i="4"/>
  <c r="K15" i="4"/>
  <c r="H15" i="4"/>
  <c r="E15" i="4"/>
  <c r="N14" i="4"/>
  <c r="K14" i="4"/>
  <c r="H14" i="4"/>
  <c r="E14" i="4"/>
  <c r="N13" i="4"/>
  <c r="K13" i="4"/>
  <c r="H13" i="4"/>
  <c r="E13" i="4"/>
  <c r="N12" i="4"/>
  <c r="K12" i="4"/>
  <c r="H12" i="4"/>
  <c r="E12" i="4"/>
  <c r="N11" i="4"/>
  <c r="K11" i="4"/>
  <c r="H11" i="4"/>
  <c r="E11" i="4"/>
  <c r="N10" i="4"/>
  <c r="K10" i="4"/>
  <c r="H10" i="4"/>
  <c r="E10" i="4"/>
  <c r="N9" i="4"/>
  <c r="K9" i="4"/>
  <c r="H9" i="4"/>
  <c r="E9" i="4"/>
  <c r="N8" i="4"/>
  <c r="K8" i="4"/>
  <c r="H8" i="4"/>
  <c r="E8" i="4"/>
  <c r="N7" i="4"/>
  <c r="K7" i="4"/>
  <c r="H7" i="4"/>
  <c r="E7" i="4"/>
  <c r="N6" i="4"/>
  <c r="K6" i="4"/>
  <c r="H6" i="4"/>
  <c r="E6" i="4"/>
  <c r="N5" i="4"/>
  <c r="K5" i="4"/>
  <c r="H5" i="4"/>
  <c r="E5" i="4"/>
  <c r="E17" i="4" l="1"/>
  <c r="K17" i="4"/>
  <c r="H37" i="4"/>
  <c r="N37" i="4"/>
  <c r="D58" i="4"/>
  <c r="E58" i="4" s="1"/>
  <c r="J58" i="4"/>
  <c r="K58" i="4" s="1"/>
  <c r="H17" i="4"/>
  <c r="N17" i="4"/>
</calcChain>
</file>

<file path=xl/sharedStrings.xml><?xml version="1.0" encoding="utf-8"?>
<sst xmlns="http://schemas.openxmlformats.org/spreadsheetml/2006/main" count="80" uniqueCount="68">
  <si>
    <t>NAME OF THE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</si>
  <si>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</si>
  <si>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</si>
  <si>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</si>
  <si>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</si>
  <si>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</si>
  <si>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</si>
  <si>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</si>
  <si>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</si>
  <si>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</si>
  <si>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STATE BANK OF INDIA</t>
  </si>
  <si>
    <t>UCO BANK</t>
  </si>
  <si>
    <t>UNION BANK OF INDIA</t>
  </si>
  <si>
    <t>SUB TOTAL (PSUs)</t>
  </si>
  <si>
    <t>AXIS BANK</t>
  </si>
  <si>
    <t>BANDHAN BANK</t>
  </si>
  <si>
    <t>CITY UNION BANK</t>
  </si>
  <si>
    <t>DCB BANK</t>
  </si>
  <si>
    <t>FEDERAL BANK</t>
  </si>
  <si>
    <t>HDFC BANK</t>
  </si>
  <si>
    <t>ICICI BANK</t>
  </si>
  <si>
    <t>IDBI BANK</t>
  </si>
  <si>
    <t>IDFC FIRST BANK</t>
  </si>
  <si>
    <t>INDUSIND BANK</t>
  </si>
  <si>
    <t>J &amp; K BANK</t>
  </si>
  <si>
    <t>KARNATAKA BANK</t>
  </si>
  <si>
    <t>KARUR VYSYA BANK</t>
  </si>
  <si>
    <t>KOTAK MAHINDRA BANK</t>
  </si>
  <si>
    <t>DBS BANK INDIA (E-LVB)</t>
  </si>
  <si>
    <t>RBL BANK</t>
  </si>
  <si>
    <t>SOUTH INDIAN BANK</t>
  </si>
  <si>
    <t>TAMILNAD MERCANTILE BANK</t>
  </si>
  <si>
    <t>YES BANK</t>
  </si>
  <si>
    <t>SUB TOTAL (PRIVATE BANKs)</t>
  </si>
  <si>
    <t>APEX BANK</t>
  </si>
  <si>
    <t>SUB TOTAL (COOP.BANKs)</t>
  </si>
  <si>
    <t>CHATTISGARH RRB</t>
  </si>
  <si>
    <t xml:space="preserve">SUB TOTAL  (RRBs) </t>
  </si>
  <si>
    <t>AU SMALL FIN.BANK</t>
  </si>
  <si>
    <t>EQUITAS SMALL FIN. BANK</t>
  </si>
  <si>
    <t>ESAF SMALL FIN. BANK</t>
  </si>
  <si>
    <t>FINCARE SMALL FIN. BANK</t>
  </si>
  <si>
    <t>JANA SMALL FIN. BANK</t>
  </si>
  <si>
    <t>SURYODAY SMALL FIN. BANK</t>
  </si>
  <si>
    <t>UJJIVAN SMALL FIN. BANK</t>
  </si>
  <si>
    <t>UTKARSH SMALL FIN. BANK</t>
  </si>
  <si>
    <t>SUB TOTAL (SMALL FIN. BANK)</t>
  </si>
  <si>
    <t>AIRTEL PAYMENTS BANK</t>
  </si>
  <si>
    <t>JIO PAYMENTS BANK</t>
  </si>
  <si>
    <t>FINO PAYMENTS BANK</t>
  </si>
  <si>
    <t>PAYTM  PAYMENTS BANK</t>
  </si>
  <si>
    <t>INDIA POST PAYMENTS BANK</t>
  </si>
  <si>
    <t>NSDL  PAYMENTS  BANK</t>
  </si>
  <si>
    <t>SUB TOTAL (PAYMENT BANK)</t>
  </si>
  <si>
    <t>GRAND TOTAL</t>
  </si>
  <si>
    <t>Table No.4 (C)</t>
  </si>
  <si>
    <t>BANK-WISE INFORMATION REGARDING ACP ACHIEVEMENT</t>
  </si>
  <si>
    <t>DATA FOR THE YEAR ENDED  MARCH 2023</t>
  </si>
  <si>
    <t>(Amt. In crore)</t>
  </si>
  <si>
    <t>S No.</t>
  </si>
  <si>
    <t xml:space="preserve">Agri </t>
  </si>
  <si>
    <t>MSME</t>
  </si>
  <si>
    <t>OTHER PSA</t>
  </si>
  <si>
    <t>TOTAL PSA</t>
  </si>
  <si>
    <t>Commitm't</t>
  </si>
  <si>
    <t>Achievement</t>
  </si>
  <si>
    <t>% Ach.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</si>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</sst>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2" fontId="2" fillId="0" borderId="2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2" xfId="0" applyBorder="1"/>
    <xf numFmtId="0" fontId="0" fillId="0" borderId="2" xfId="0" applyBorder="1" applyAlignment="1">
      <alignment horizontal="left"/>
    </xf>
    <xf numFmtId="2" fontId="4" fillId="0" borderId="2" xfId="0" applyNumberFormat="1" applyFont="1" applyBorder="1"/>
    <xf numFmtId="2" fontId="4" fillId="0" borderId="3" xfId="0" applyNumberFormat="1" applyFont="1" applyBorder="1"/>
    <xf numFmtId="2" fontId="1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2" fontId="0" fillId="0" borderId="0" xfId="0" applyNumberFormat="1"/>
    <xf numFmtId="2" fontId="0" fillId="2" borderId="0" xfId="0" applyNumberFormat="1" applyFill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2" fillId="0" borderId="2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abSelected="1" workbookViewId="0">
      <selection activeCell="K16" sqref="K16"/>
    </sheetView>
  </sheetViews>
  <sheetFormatPr defaultRowHeight="15" x14ac:dyDescent="0.25"/>
  <cols>
    <col min="1" max="1" width="5.5703125" customWidth="1"/>
    <col min="2" max="2" width="28.5703125" customWidth="1"/>
    <col min="3" max="4" width="14.140625" style="15" customWidth="1"/>
    <col min="5" max="5" width="11" style="15" customWidth="1"/>
    <col min="6" max="6" width="12.140625" style="15" customWidth="1"/>
    <col min="7" max="7" width="14" style="15" customWidth="1"/>
    <col min="8" max="8" width="12.7109375" style="15" customWidth="1"/>
    <col min="9" max="9" width="12.5703125" style="16" customWidth="1"/>
    <col min="10" max="10" width="15" style="15" customWidth="1"/>
    <col min="11" max="11" width="10" style="15" customWidth="1"/>
    <col min="12" max="12" width="13" style="15" customWidth="1"/>
    <col min="13" max="13" width="13.85546875" style="15" customWidth="1"/>
    <col min="14" max="14" width="11.7109375" style="15" customWidth="1"/>
    <col min="15" max="220" width="9.140625" customWidth="1"/>
  </cols>
  <sheetData>
    <row r="1" spans="1:14" s="3" customFormat="1" ht="25.5" customHeight="1" x14ac:dyDescent="0.25">
      <c r="A1" s="3" t="s">
        <v>55</v>
      </c>
      <c r="C1" s="4" t="s">
        <v>56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5.95" customHeight="1" x14ac:dyDescent="0.25">
      <c r="A2" s="21" t="s">
        <v>57</v>
      </c>
      <c r="B2" s="21"/>
      <c r="C2" s="21"/>
      <c r="D2" s="21"/>
      <c r="E2" s="21"/>
      <c r="F2" s="21"/>
      <c r="G2" s="21"/>
      <c r="H2" s="21"/>
      <c r="I2" s="21"/>
      <c r="J2" s="21"/>
      <c r="K2" s="22" t="s">
        <v>58</v>
      </c>
      <c r="L2" s="22"/>
      <c r="M2" s="22"/>
      <c r="N2" s="22"/>
    </row>
    <row r="3" spans="1:14" s="1" customFormat="1" ht="18" customHeight="1" x14ac:dyDescent="0.25">
      <c r="A3" s="19" t="s">
        <v>59</v>
      </c>
      <c r="B3" s="19" t="s">
        <v>0</v>
      </c>
      <c r="C3" s="24" t="s">
        <v>60</v>
      </c>
      <c r="D3" s="24"/>
      <c r="E3" s="24"/>
      <c r="F3" s="25" t="s">
        <v>61</v>
      </c>
      <c r="G3" s="20"/>
      <c r="H3" s="20"/>
      <c r="I3" s="20" t="s">
        <v>62</v>
      </c>
      <c r="J3" s="20"/>
      <c r="K3" s="20"/>
      <c r="L3" s="20" t="s">
        <v>63</v>
      </c>
      <c r="M3" s="20"/>
      <c r="N3" s="20"/>
    </row>
    <row r="4" spans="1:14" s="8" customFormat="1" ht="22.5" customHeight="1" x14ac:dyDescent="0.25">
      <c r="A4" s="23"/>
      <c r="B4" s="23"/>
      <c r="C4" s="5" t="s">
        <v>64</v>
      </c>
      <c r="D4" s="5" t="s">
        <v>65</v>
      </c>
      <c r="E4" s="5" t="s">
        <v>66</v>
      </c>
      <c r="F4" s="6" t="s">
        <v>64</v>
      </c>
      <c r="G4" s="7" t="s">
        <v>65</v>
      </c>
      <c r="H4" s="7" t="s">
        <v>66</v>
      </c>
      <c r="I4" s="7" t="s">
        <v>64</v>
      </c>
      <c r="J4" s="7" t="s">
        <v>65</v>
      </c>
      <c r="K4" s="7" t="s">
        <v>66</v>
      </c>
      <c r="L4" s="7" t="s">
        <v>64</v>
      </c>
      <c r="M4" s="7" t="s">
        <v>65</v>
      </c>
      <c r="N4" s="7" t="s">
        <v>66</v>
      </c>
    </row>
    <row r="5" spans="1:14" ht="15.75" x14ac:dyDescent="0.25">
      <c r="A5" s="9">
        <v>1</v>
      </c>
      <c r="B5" s="10" t="s">
        <v>1</v>
      </c>
      <c r="C5" s="11">
        <v>1573.12</v>
      </c>
      <c r="D5" s="11">
        <v>1994.11</v>
      </c>
      <c r="E5" s="11">
        <f t="shared" ref="E5:E58" si="0">(D5/C5)*100</f>
        <v>126.76146765663141</v>
      </c>
      <c r="F5" s="12">
        <v>829.46</v>
      </c>
      <c r="G5" s="11">
        <v>2364.6999999999998</v>
      </c>
      <c r="H5" s="11">
        <f t="shared" ref="H5:H58" si="1">(G5/F5)*100</f>
        <v>285.08909410942056</v>
      </c>
      <c r="I5" s="11">
        <v>655.67</v>
      </c>
      <c r="J5" s="11">
        <v>222.91000000000099</v>
      </c>
      <c r="K5" s="11">
        <f t="shared" ref="K5:K58" si="2">(J5/I5)*100</f>
        <v>33.997285219699087</v>
      </c>
      <c r="L5" s="11">
        <v>3058.25</v>
      </c>
      <c r="M5" s="11">
        <v>4581.72</v>
      </c>
      <c r="N5" s="11">
        <f t="shared" ref="N5:N58" si="3">(M5/L5)*100</f>
        <v>149.81509032943677</v>
      </c>
    </row>
    <row r="6" spans="1:14" ht="15.75" x14ac:dyDescent="0.25">
      <c r="A6" s="9">
        <v>2</v>
      </c>
      <c r="B6" s="10" t="s">
        <v>2</v>
      </c>
      <c r="C6" s="11">
        <v>282.94</v>
      </c>
      <c r="D6" s="11">
        <v>827.27</v>
      </c>
      <c r="E6" s="11">
        <f t="shared" si="0"/>
        <v>292.38354421432103</v>
      </c>
      <c r="F6" s="12">
        <v>209.12</v>
      </c>
      <c r="G6" s="11">
        <v>1479.68</v>
      </c>
      <c r="H6" s="11">
        <f t="shared" si="1"/>
        <v>707.5745983167559</v>
      </c>
      <c r="I6" s="11">
        <v>87.04</v>
      </c>
      <c r="J6" s="11">
        <v>56.180000000000298</v>
      </c>
      <c r="K6" s="11">
        <f t="shared" si="2"/>
        <v>64.545036764706225</v>
      </c>
      <c r="L6" s="11">
        <v>579.1</v>
      </c>
      <c r="M6" s="11">
        <v>2363.13</v>
      </c>
      <c r="N6" s="11">
        <f t="shared" si="3"/>
        <v>408.06941806251081</v>
      </c>
    </row>
    <row r="7" spans="1:14" ht="15.75" x14ac:dyDescent="0.25">
      <c r="A7" s="9">
        <v>3</v>
      </c>
      <c r="B7" s="10" t="s">
        <v>3</v>
      </c>
      <c r="C7" s="11">
        <v>115.74</v>
      </c>
      <c r="D7" s="11">
        <v>232.95</v>
      </c>
      <c r="E7" s="11">
        <f t="shared" si="0"/>
        <v>201.27008812856403</v>
      </c>
      <c r="F7" s="11">
        <v>146.75</v>
      </c>
      <c r="G7" s="11">
        <v>599.20000000000005</v>
      </c>
      <c r="H7" s="11">
        <f t="shared" si="1"/>
        <v>408.31345826235099</v>
      </c>
      <c r="I7" s="11">
        <v>35.46</v>
      </c>
      <c r="J7" s="11">
        <v>101.63</v>
      </c>
      <c r="K7" s="11">
        <f t="shared" si="2"/>
        <v>286.60462492949802</v>
      </c>
      <c r="L7" s="11">
        <v>297.95</v>
      </c>
      <c r="M7" s="11">
        <v>933.78</v>
      </c>
      <c r="N7" s="11">
        <f t="shared" si="3"/>
        <v>313.40157744588015</v>
      </c>
    </row>
    <row r="8" spans="1:14" ht="15.75" x14ac:dyDescent="0.25">
      <c r="A8" s="9">
        <v>4</v>
      </c>
      <c r="B8" s="10" t="s">
        <v>4</v>
      </c>
      <c r="C8" s="11">
        <v>309.23</v>
      </c>
      <c r="D8" s="11">
        <v>313.69</v>
      </c>
      <c r="E8" s="11">
        <f t="shared" si="0"/>
        <v>101.44229214500533</v>
      </c>
      <c r="F8" s="11">
        <v>413.8</v>
      </c>
      <c r="G8" s="11">
        <v>982.1</v>
      </c>
      <c r="H8" s="11">
        <f t="shared" si="1"/>
        <v>237.3368777187047</v>
      </c>
      <c r="I8" s="11">
        <v>256.08</v>
      </c>
      <c r="J8" s="11">
        <v>94.24</v>
      </c>
      <c r="K8" s="11">
        <f t="shared" si="2"/>
        <v>36.800999687597624</v>
      </c>
      <c r="L8" s="11">
        <v>979.11</v>
      </c>
      <c r="M8" s="11">
        <v>1390.03</v>
      </c>
      <c r="N8" s="11">
        <f t="shared" si="3"/>
        <v>141.96872670077926</v>
      </c>
    </row>
    <row r="9" spans="1:14" ht="15.75" x14ac:dyDescent="0.25">
      <c r="A9" s="9">
        <v>5</v>
      </c>
      <c r="B9" s="10" t="s">
        <v>5</v>
      </c>
      <c r="C9" s="11">
        <v>627.14</v>
      </c>
      <c r="D9" s="11">
        <v>747.41</v>
      </c>
      <c r="E9" s="11">
        <f t="shared" si="0"/>
        <v>119.17753611633766</v>
      </c>
      <c r="F9" s="11">
        <v>347.9</v>
      </c>
      <c r="G9" s="11">
        <v>1118.3800000000001</v>
      </c>
      <c r="H9" s="11">
        <f t="shared" si="1"/>
        <v>321.46593848807134</v>
      </c>
      <c r="I9" s="11">
        <v>129.4</v>
      </c>
      <c r="J9" s="11">
        <v>72.52</v>
      </c>
      <c r="K9" s="11">
        <f t="shared" si="2"/>
        <v>56.043276661514675</v>
      </c>
      <c r="L9" s="11">
        <v>1104.44</v>
      </c>
      <c r="M9" s="11">
        <v>1938.31</v>
      </c>
      <c r="N9" s="11">
        <f t="shared" si="3"/>
        <v>175.50161167650572</v>
      </c>
    </row>
    <row r="10" spans="1:14" ht="15.75" x14ac:dyDescent="0.25">
      <c r="A10" s="9">
        <v>6</v>
      </c>
      <c r="B10" s="10" t="s">
        <v>6</v>
      </c>
      <c r="C10" s="11">
        <v>349.66</v>
      </c>
      <c r="D10" s="11">
        <v>624.66</v>
      </c>
      <c r="E10" s="11">
        <f t="shared" si="0"/>
        <v>178.64782931991076</v>
      </c>
      <c r="F10" s="11">
        <v>530.14</v>
      </c>
      <c r="G10" s="11">
        <v>1601.4</v>
      </c>
      <c r="H10" s="11">
        <f t="shared" si="1"/>
        <v>302.07115101671258</v>
      </c>
      <c r="I10" s="11">
        <v>231.29</v>
      </c>
      <c r="J10" s="11">
        <v>29.079999999999899</v>
      </c>
      <c r="K10" s="11">
        <f t="shared" si="2"/>
        <v>12.572960352803797</v>
      </c>
      <c r="L10" s="11">
        <v>1111.0899999999999</v>
      </c>
      <c r="M10" s="11">
        <v>2255.14</v>
      </c>
      <c r="N10" s="11">
        <f t="shared" si="3"/>
        <v>202.96645636267087</v>
      </c>
    </row>
    <row r="11" spans="1:14" ht="15.75" x14ac:dyDescent="0.25">
      <c r="A11" s="9">
        <v>7</v>
      </c>
      <c r="B11" s="10" t="s">
        <v>7</v>
      </c>
      <c r="C11" s="11">
        <v>124.61</v>
      </c>
      <c r="D11" s="11">
        <v>76.989999999999995</v>
      </c>
      <c r="E11" s="11">
        <f t="shared" si="0"/>
        <v>61.784768477650267</v>
      </c>
      <c r="F11" s="11">
        <v>91.7</v>
      </c>
      <c r="G11" s="11">
        <v>73.23</v>
      </c>
      <c r="H11" s="11">
        <f t="shared" si="1"/>
        <v>79.858233369683745</v>
      </c>
      <c r="I11" s="11">
        <v>33.049999999999997</v>
      </c>
      <c r="J11" s="11">
        <v>21.53</v>
      </c>
      <c r="K11" s="11">
        <f t="shared" si="2"/>
        <v>65.143721633888049</v>
      </c>
      <c r="L11" s="11">
        <v>249.36</v>
      </c>
      <c r="M11" s="11">
        <v>171.75</v>
      </c>
      <c r="N11" s="11">
        <f t="shared" si="3"/>
        <v>68.876323387872958</v>
      </c>
    </row>
    <row r="12" spans="1:14" ht="15.75" x14ac:dyDescent="0.25">
      <c r="A12" s="9">
        <v>8</v>
      </c>
      <c r="B12" s="10" t="s">
        <v>8</v>
      </c>
      <c r="C12" s="11">
        <v>19.98</v>
      </c>
      <c r="D12" s="11">
        <v>2.75</v>
      </c>
      <c r="E12" s="11">
        <f t="shared" si="0"/>
        <v>13.763763763763764</v>
      </c>
      <c r="F12" s="11">
        <v>58.98</v>
      </c>
      <c r="G12" s="11">
        <v>24.49</v>
      </c>
      <c r="H12" s="11">
        <f t="shared" si="1"/>
        <v>41.522550016954902</v>
      </c>
      <c r="I12" s="11">
        <v>11.45</v>
      </c>
      <c r="J12" s="11">
        <v>1.4</v>
      </c>
      <c r="K12" s="11">
        <f t="shared" si="2"/>
        <v>12.22707423580786</v>
      </c>
      <c r="L12" s="11">
        <v>90.41</v>
      </c>
      <c r="M12" s="11">
        <v>28.64</v>
      </c>
      <c r="N12" s="11">
        <f t="shared" si="3"/>
        <v>31.6779117354275</v>
      </c>
    </row>
    <row r="13" spans="1:14" ht="15.75" x14ac:dyDescent="0.25">
      <c r="A13" s="9">
        <v>9</v>
      </c>
      <c r="B13" s="10" t="s">
        <v>9</v>
      </c>
      <c r="C13" s="11">
        <v>788.28</v>
      </c>
      <c r="D13" s="11">
        <v>718.85</v>
      </c>
      <c r="E13" s="11">
        <f t="shared" si="0"/>
        <v>91.192215963870709</v>
      </c>
      <c r="F13" s="11">
        <v>876.43</v>
      </c>
      <c r="G13" s="11">
        <v>2807.31</v>
      </c>
      <c r="H13" s="11">
        <f t="shared" si="1"/>
        <v>320.31194733178921</v>
      </c>
      <c r="I13" s="11">
        <v>289.54000000000002</v>
      </c>
      <c r="J13" s="11">
        <v>77.579999999999899</v>
      </c>
      <c r="K13" s="11">
        <f t="shared" si="2"/>
        <v>26.794225322925985</v>
      </c>
      <c r="L13" s="11">
        <v>1954.25</v>
      </c>
      <c r="M13" s="11">
        <v>3603.74</v>
      </c>
      <c r="N13" s="11">
        <f t="shared" si="3"/>
        <v>184.40527056415505</v>
      </c>
    </row>
    <row r="14" spans="1:14" ht="15.75" x14ac:dyDescent="0.25">
      <c r="A14" s="9">
        <v>10</v>
      </c>
      <c r="B14" s="10" t="s">
        <v>10</v>
      </c>
      <c r="C14" s="11">
        <v>2811.23</v>
      </c>
      <c r="D14" s="11">
        <v>1899.54</v>
      </c>
      <c r="E14" s="11">
        <f t="shared" si="0"/>
        <v>67.569711478605441</v>
      </c>
      <c r="F14" s="11">
        <v>3422.21</v>
      </c>
      <c r="G14" s="11">
        <v>5349.15</v>
      </c>
      <c r="H14" s="11">
        <f t="shared" si="1"/>
        <v>156.30688940772191</v>
      </c>
      <c r="I14" s="11">
        <v>853.02</v>
      </c>
      <c r="J14" s="11">
        <v>592.94000000000096</v>
      </c>
      <c r="K14" s="11">
        <f t="shared" si="2"/>
        <v>69.510679702703442</v>
      </c>
      <c r="L14" s="11">
        <v>7086.46</v>
      </c>
      <c r="M14" s="11">
        <v>7841.63</v>
      </c>
      <c r="N14" s="11">
        <f t="shared" si="3"/>
        <v>110.65651961628231</v>
      </c>
    </row>
    <row r="15" spans="1:14" ht="15.75" x14ac:dyDescent="0.25">
      <c r="A15" s="9">
        <v>11</v>
      </c>
      <c r="B15" s="10" t="s">
        <v>11</v>
      </c>
      <c r="C15" s="11">
        <v>182.21</v>
      </c>
      <c r="D15" s="11">
        <v>58.08</v>
      </c>
      <c r="E15" s="11">
        <f t="shared" si="0"/>
        <v>31.875308709730525</v>
      </c>
      <c r="F15" s="11">
        <v>191.13</v>
      </c>
      <c r="G15" s="11">
        <v>414.9</v>
      </c>
      <c r="H15" s="11">
        <f t="shared" si="1"/>
        <v>217.07738188667398</v>
      </c>
      <c r="I15" s="11">
        <v>64.739999999999995</v>
      </c>
      <c r="J15" s="11">
        <v>368.71</v>
      </c>
      <c r="K15" s="11">
        <f t="shared" si="2"/>
        <v>569.52425084955212</v>
      </c>
      <c r="L15" s="11">
        <v>438.08</v>
      </c>
      <c r="M15" s="11">
        <v>841.69</v>
      </c>
      <c r="N15" s="11">
        <f t="shared" si="3"/>
        <v>192.13157414170928</v>
      </c>
    </row>
    <row r="16" spans="1:14" ht="15.75" x14ac:dyDescent="0.25">
      <c r="A16" s="9">
        <v>12</v>
      </c>
      <c r="B16" s="10" t="s">
        <v>12</v>
      </c>
      <c r="C16" s="11">
        <v>449.28</v>
      </c>
      <c r="D16" s="11">
        <v>863.09</v>
      </c>
      <c r="E16" s="11">
        <f t="shared" si="0"/>
        <v>192.10514601139604</v>
      </c>
      <c r="F16" s="11">
        <v>504.65</v>
      </c>
      <c r="G16" s="11">
        <v>1886.89</v>
      </c>
      <c r="H16" s="11">
        <f t="shared" si="1"/>
        <v>373.90072327355597</v>
      </c>
      <c r="I16" s="11">
        <v>134.74</v>
      </c>
      <c r="J16" s="11">
        <v>49.02</v>
      </c>
      <c r="K16" s="11">
        <f t="shared" si="2"/>
        <v>36.38117856612736</v>
      </c>
      <c r="L16" s="11">
        <v>1088.67</v>
      </c>
      <c r="M16" s="11">
        <v>2799</v>
      </c>
      <c r="N16" s="11">
        <f t="shared" si="3"/>
        <v>257.10270329852023</v>
      </c>
    </row>
    <row r="17" spans="1:14" s="2" customFormat="1" ht="15.75" x14ac:dyDescent="0.25">
      <c r="A17" s="17" t="s">
        <v>13</v>
      </c>
      <c r="B17" s="18"/>
      <c r="C17" s="13">
        <f>SUM(C5:C16)</f>
        <v>7633.42</v>
      </c>
      <c r="D17" s="13">
        <f>SUM(D5:D16)</f>
        <v>8359.39</v>
      </c>
      <c r="E17" s="13">
        <f t="shared" si="0"/>
        <v>109.51041603894454</v>
      </c>
      <c r="F17" s="13">
        <f>SUM(F5:F16)</f>
        <v>7622.2699999999995</v>
      </c>
      <c r="G17" s="13">
        <f>SUM(G5:G16)</f>
        <v>18701.43</v>
      </c>
      <c r="H17" s="13">
        <f t="shared" si="1"/>
        <v>245.35249997704099</v>
      </c>
      <c r="I17" s="13">
        <f>SUM(I5:I16)</f>
        <v>2781.4799999999996</v>
      </c>
      <c r="J17" s="13">
        <f>SUM(J5:J16)</f>
        <v>1687.7400000000021</v>
      </c>
      <c r="K17" s="13">
        <f t="shared" si="2"/>
        <v>60.677768669916823</v>
      </c>
      <c r="L17" s="13">
        <f>SUM(L5:L16)</f>
        <v>18037.169999999998</v>
      </c>
      <c r="M17" s="13">
        <f>SUM(M5:M16)</f>
        <v>28748.559999999998</v>
      </c>
      <c r="N17" s="13">
        <f t="shared" si="3"/>
        <v>159.38509200722731</v>
      </c>
    </row>
    <row r="18" spans="1:14" ht="15.75" x14ac:dyDescent="0.25">
      <c r="A18" s="9">
        <v>13</v>
      </c>
      <c r="B18" s="10" t="s">
        <v>14</v>
      </c>
      <c r="C18" s="11">
        <v>508.1</v>
      </c>
      <c r="D18" s="11">
        <v>315.33</v>
      </c>
      <c r="E18" s="11">
        <f t="shared" si="0"/>
        <v>62.060617988584923</v>
      </c>
      <c r="F18" s="11">
        <v>749.2</v>
      </c>
      <c r="G18" s="11">
        <v>954.58</v>
      </c>
      <c r="H18" s="11">
        <f t="shared" si="1"/>
        <v>127.41324079017619</v>
      </c>
      <c r="I18" s="11">
        <v>166.24</v>
      </c>
      <c r="J18" s="11">
        <v>25.189999999999799</v>
      </c>
      <c r="K18" s="11">
        <f t="shared" si="2"/>
        <v>15.152791145331928</v>
      </c>
      <c r="L18" s="11">
        <v>1423.54</v>
      </c>
      <c r="M18" s="11">
        <v>1295.0999999999999</v>
      </c>
      <c r="N18" s="11">
        <f t="shared" si="3"/>
        <v>90.977422481981534</v>
      </c>
    </row>
    <row r="19" spans="1:14" ht="15.75" x14ac:dyDescent="0.25">
      <c r="A19" s="9">
        <v>14</v>
      </c>
      <c r="B19" s="10" t="s">
        <v>15</v>
      </c>
      <c r="C19" s="11">
        <v>110.57</v>
      </c>
      <c r="D19" s="11">
        <v>26.44</v>
      </c>
      <c r="E19" s="11">
        <f t="shared" si="0"/>
        <v>23.912453649271956</v>
      </c>
      <c r="F19" s="11">
        <v>142.59</v>
      </c>
      <c r="G19" s="11">
        <v>42.9</v>
      </c>
      <c r="H19" s="11">
        <f t="shared" si="1"/>
        <v>30.086261308647167</v>
      </c>
      <c r="I19" s="11">
        <v>36.56</v>
      </c>
      <c r="J19" s="11">
        <v>805.51</v>
      </c>
      <c r="K19" s="11">
        <f t="shared" si="2"/>
        <v>2203.2549234135663</v>
      </c>
      <c r="L19" s="11">
        <v>289.72000000000003</v>
      </c>
      <c r="M19" s="11">
        <v>874.85</v>
      </c>
      <c r="N19" s="11">
        <f t="shared" si="3"/>
        <v>301.96396520778677</v>
      </c>
    </row>
    <row r="20" spans="1:14" ht="15.75" x14ac:dyDescent="0.25">
      <c r="A20" s="9">
        <v>15</v>
      </c>
      <c r="B20" s="10" t="s">
        <v>16</v>
      </c>
      <c r="C20" s="11">
        <v>0.49</v>
      </c>
      <c r="D20" s="11">
        <v>2.4500000000000002</v>
      </c>
      <c r="E20" s="11">
        <f t="shared" si="0"/>
        <v>500.00000000000011</v>
      </c>
      <c r="F20" s="11">
        <v>0</v>
      </c>
      <c r="G20" s="11">
        <v>23.06</v>
      </c>
      <c r="H20" s="14" t="s">
        <v>67</v>
      </c>
      <c r="I20" s="11">
        <v>0</v>
      </c>
      <c r="J20" s="11">
        <v>0.12000000000000099</v>
      </c>
      <c r="K20" s="11" t="s">
        <v>67</v>
      </c>
      <c r="L20" s="11">
        <v>0.49</v>
      </c>
      <c r="M20" s="11">
        <v>25.63</v>
      </c>
      <c r="N20" s="11">
        <f t="shared" si="3"/>
        <v>5230.6122448979595</v>
      </c>
    </row>
    <row r="21" spans="1:14" ht="15.75" x14ac:dyDescent="0.25">
      <c r="A21" s="9">
        <v>16</v>
      </c>
      <c r="B21" s="10" t="s">
        <v>17</v>
      </c>
      <c r="C21" s="11">
        <v>206.93</v>
      </c>
      <c r="D21" s="11">
        <v>44.38</v>
      </c>
      <c r="E21" s="11">
        <f t="shared" si="0"/>
        <v>21.44686608998212</v>
      </c>
      <c r="F21" s="11">
        <v>26.45</v>
      </c>
      <c r="G21" s="11">
        <v>30.33</v>
      </c>
      <c r="H21" s="11">
        <f t="shared" si="1"/>
        <v>114.66918714555764</v>
      </c>
      <c r="I21" s="11">
        <v>13.17</v>
      </c>
      <c r="J21" s="11">
        <v>15.59</v>
      </c>
      <c r="K21" s="11">
        <f t="shared" si="2"/>
        <v>118.37509491268032</v>
      </c>
      <c r="L21" s="11">
        <v>246.55</v>
      </c>
      <c r="M21" s="11">
        <v>90.3</v>
      </c>
      <c r="N21" s="11">
        <f t="shared" si="3"/>
        <v>36.62543094706956</v>
      </c>
    </row>
    <row r="22" spans="1:14" ht="15.75" x14ac:dyDescent="0.25">
      <c r="A22" s="9">
        <v>17</v>
      </c>
      <c r="B22" s="10" t="s">
        <v>18</v>
      </c>
      <c r="C22" s="11">
        <v>25.73</v>
      </c>
      <c r="D22" s="11">
        <v>471.22</v>
      </c>
      <c r="E22" s="11">
        <f t="shared" si="0"/>
        <v>1831.4030314807617</v>
      </c>
      <c r="F22" s="11">
        <v>41.12</v>
      </c>
      <c r="G22" s="11">
        <v>50.79</v>
      </c>
      <c r="H22" s="11">
        <f t="shared" si="1"/>
        <v>123.51653696498055</v>
      </c>
      <c r="I22" s="11">
        <v>1.05000000000001</v>
      </c>
      <c r="J22" s="11">
        <v>11.59</v>
      </c>
      <c r="K22" s="11">
        <f t="shared" si="2"/>
        <v>1103.8095238095134</v>
      </c>
      <c r="L22" s="11">
        <v>67.900000000000006</v>
      </c>
      <c r="M22" s="11">
        <v>533.6</v>
      </c>
      <c r="N22" s="11">
        <f t="shared" si="3"/>
        <v>785.86156111929301</v>
      </c>
    </row>
    <row r="23" spans="1:14" ht="15.75" x14ac:dyDescent="0.25">
      <c r="A23" s="9">
        <v>18</v>
      </c>
      <c r="B23" s="10" t="s">
        <v>19</v>
      </c>
      <c r="C23" s="11">
        <v>709.27</v>
      </c>
      <c r="D23" s="11">
        <v>1985.2</v>
      </c>
      <c r="E23" s="11">
        <f t="shared" si="0"/>
        <v>279.89341153580443</v>
      </c>
      <c r="F23" s="11">
        <v>498.91</v>
      </c>
      <c r="G23" s="11">
        <v>4825.63</v>
      </c>
      <c r="H23" s="11">
        <f t="shared" si="1"/>
        <v>967.23457136557693</v>
      </c>
      <c r="I23" s="11">
        <v>232.31</v>
      </c>
      <c r="J23" s="11">
        <v>53.29</v>
      </c>
      <c r="K23" s="11">
        <f t="shared" si="2"/>
        <v>22.939176100899658</v>
      </c>
      <c r="L23" s="11">
        <v>1440.49</v>
      </c>
      <c r="M23" s="11">
        <v>6864.12</v>
      </c>
      <c r="N23" s="11">
        <f t="shared" si="3"/>
        <v>476.51285326520832</v>
      </c>
    </row>
    <row r="24" spans="1:14" ht="15.75" x14ac:dyDescent="0.25">
      <c r="A24" s="9">
        <v>19</v>
      </c>
      <c r="B24" s="10" t="s">
        <v>20</v>
      </c>
      <c r="C24" s="11">
        <v>378.4</v>
      </c>
      <c r="D24" s="11">
        <v>463.66</v>
      </c>
      <c r="E24" s="11">
        <f t="shared" si="0"/>
        <v>122.53171247357295</v>
      </c>
      <c r="F24" s="11">
        <v>1294.8</v>
      </c>
      <c r="G24" s="11">
        <v>3206.82</v>
      </c>
      <c r="H24" s="11">
        <f t="shared" si="1"/>
        <v>247.66913809082487</v>
      </c>
      <c r="I24" s="11">
        <v>105.72</v>
      </c>
      <c r="J24" s="11">
        <v>80.989999999999796</v>
      </c>
      <c r="K24" s="11">
        <f t="shared" si="2"/>
        <v>76.608021188043693</v>
      </c>
      <c r="L24" s="11">
        <v>1778.92</v>
      </c>
      <c r="M24" s="11">
        <v>3751.47</v>
      </c>
      <c r="N24" s="11">
        <f t="shared" si="3"/>
        <v>210.88469408405098</v>
      </c>
    </row>
    <row r="25" spans="1:14" ht="15.75" x14ac:dyDescent="0.25">
      <c r="A25" s="9">
        <v>20</v>
      </c>
      <c r="B25" s="10" t="s">
        <v>21</v>
      </c>
      <c r="C25" s="11">
        <v>448.42</v>
      </c>
      <c r="D25" s="11">
        <v>229.6</v>
      </c>
      <c r="E25" s="11">
        <f t="shared" si="0"/>
        <v>51.201998126756166</v>
      </c>
      <c r="F25" s="11">
        <v>571.41</v>
      </c>
      <c r="G25" s="11">
        <v>432.58</v>
      </c>
      <c r="H25" s="11">
        <f t="shared" si="1"/>
        <v>75.70396037871231</v>
      </c>
      <c r="I25" s="11">
        <v>107.42</v>
      </c>
      <c r="J25" s="11">
        <v>6.81000000000006</v>
      </c>
      <c r="K25" s="11">
        <f t="shared" si="2"/>
        <v>6.3396015639546262</v>
      </c>
      <c r="L25" s="11">
        <v>1127.25</v>
      </c>
      <c r="M25" s="11">
        <v>668.99</v>
      </c>
      <c r="N25" s="11">
        <f t="shared" si="3"/>
        <v>59.347083610556659</v>
      </c>
    </row>
    <row r="26" spans="1:14" ht="15.75" x14ac:dyDescent="0.25">
      <c r="A26" s="9">
        <v>21</v>
      </c>
      <c r="B26" s="10" t="s">
        <v>22</v>
      </c>
      <c r="C26" s="11">
        <v>66.25</v>
      </c>
      <c r="D26" s="11">
        <v>391.67</v>
      </c>
      <c r="E26" s="11">
        <f t="shared" si="0"/>
        <v>591.20000000000005</v>
      </c>
      <c r="F26" s="11">
        <v>42.32</v>
      </c>
      <c r="G26" s="11">
        <v>49.62</v>
      </c>
      <c r="H26" s="11">
        <f t="shared" si="1"/>
        <v>117.24952741020793</v>
      </c>
      <c r="I26" s="11">
        <v>53.21</v>
      </c>
      <c r="J26" s="11">
        <v>47.6</v>
      </c>
      <c r="K26" s="11">
        <f t="shared" si="2"/>
        <v>89.456869009584665</v>
      </c>
      <c r="L26" s="11">
        <v>161.78</v>
      </c>
      <c r="M26" s="11">
        <v>488.89</v>
      </c>
      <c r="N26" s="11">
        <f t="shared" si="3"/>
        <v>302.19433798986273</v>
      </c>
    </row>
    <row r="27" spans="1:14" ht="15.75" x14ac:dyDescent="0.25">
      <c r="A27" s="9">
        <v>22</v>
      </c>
      <c r="B27" s="10" t="s">
        <v>23</v>
      </c>
      <c r="C27" s="11">
        <v>66.3</v>
      </c>
      <c r="D27" s="11">
        <v>1092.33</v>
      </c>
      <c r="E27" s="11">
        <f t="shared" si="0"/>
        <v>1647.5565610859728</v>
      </c>
      <c r="F27" s="11">
        <v>105.95</v>
      </c>
      <c r="G27" s="11">
        <v>1180</v>
      </c>
      <c r="H27" s="11">
        <f t="shared" si="1"/>
        <v>1113.7328928739971</v>
      </c>
      <c r="I27" s="11">
        <v>21.37</v>
      </c>
      <c r="J27" s="11">
        <v>0</v>
      </c>
      <c r="K27" s="11">
        <f t="shared" si="2"/>
        <v>0</v>
      </c>
      <c r="L27" s="11">
        <v>193.62</v>
      </c>
      <c r="M27" s="11">
        <v>2272.33</v>
      </c>
      <c r="N27" s="11">
        <f t="shared" si="3"/>
        <v>1173.6029335812414</v>
      </c>
    </row>
    <row r="28" spans="1:14" ht="15.75" x14ac:dyDescent="0.25">
      <c r="A28" s="9">
        <v>23</v>
      </c>
      <c r="B28" s="10" t="s">
        <v>24</v>
      </c>
      <c r="C28" s="11">
        <v>0</v>
      </c>
      <c r="D28" s="11">
        <v>0.11</v>
      </c>
      <c r="E28" s="14" t="s">
        <v>67</v>
      </c>
      <c r="F28" s="11">
        <v>4.0199999999999996</v>
      </c>
      <c r="G28" s="11">
        <v>0.25</v>
      </c>
      <c r="H28" s="11">
        <f t="shared" si="1"/>
        <v>6.2189054726368171</v>
      </c>
      <c r="I28" s="11">
        <v>7.86</v>
      </c>
      <c r="J28" s="11">
        <v>0.25</v>
      </c>
      <c r="K28" s="11">
        <f t="shared" si="2"/>
        <v>3.1806615776081424</v>
      </c>
      <c r="L28" s="11">
        <v>11.88</v>
      </c>
      <c r="M28" s="11">
        <v>0.61</v>
      </c>
      <c r="N28" s="11">
        <f t="shared" si="3"/>
        <v>5.1346801346801341</v>
      </c>
    </row>
    <row r="29" spans="1:14" ht="15.75" x14ac:dyDescent="0.25">
      <c r="A29" s="9">
        <v>24</v>
      </c>
      <c r="B29" s="10" t="s">
        <v>25</v>
      </c>
      <c r="C29" s="11">
        <v>18.71</v>
      </c>
      <c r="D29" s="11">
        <v>56.43</v>
      </c>
      <c r="E29" s="11">
        <f t="shared" si="0"/>
        <v>301.60342063067873</v>
      </c>
      <c r="F29" s="11">
        <v>76.25</v>
      </c>
      <c r="G29" s="11">
        <v>86.94</v>
      </c>
      <c r="H29" s="11">
        <f t="shared" si="1"/>
        <v>114.01967213114754</v>
      </c>
      <c r="I29" s="11">
        <v>11.56</v>
      </c>
      <c r="J29" s="11">
        <v>5.6699999999999902</v>
      </c>
      <c r="K29" s="11">
        <f t="shared" si="2"/>
        <v>49.048442906574309</v>
      </c>
      <c r="L29" s="11">
        <v>106.52</v>
      </c>
      <c r="M29" s="11">
        <v>149.04</v>
      </c>
      <c r="N29" s="11">
        <f t="shared" si="3"/>
        <v>139.91738640630865</v>
      </c>
    </row>
    <row r="30" spans="1:14" ht="15.75" x14ac:dyDescent="0.25">
      <c r="A30" s="9">
        <v>25</v>
      </c>
      <c r="B30" s="10" t="s">
        <v>26</v>
      </c>
      <c r="C30" s="11">
        <v>0.17</v>
      </c>
      <c r="D30" s="11">
        <v>0</v>
      </c>
      <c r="E30" s="11">
        <f t="shared" si="0"/>
        <v>0</v>
      </c>
      <c r="F30" s="11">
        <v>0.05</v>
      </c>
      <c r="G30" s="11">
        <v>0</v>
      </c>
      <c r="H30" s="11">
        <f t="shared" si="1"/>
        <v>0</v>
      </c>
      <c r="I30" s="11">
        <v>-2.7755575615628901E-17</v>
      </c>
      <c r="J30" s="11">
        <v>0.06</v>
      </c>
      <c r="K30" s="14" t="s">
        <v>67</v>
      </c>
      <c r="L30" s="11">
        <v>0.22</v>
      </c>
      <c r="M30" s="11">
        <v>0.06</v>
      </c>
      <c r="N30" s="11">
        <f t="shared" si="3"/>
        <v>27.27272727272727</v>
      </c>
    </row>
    <row r="31" spans="1:14" ht="15.75" x14ac:dyDescent="0.25">
      <c r="A31" s="9">
        <v>26</v>
      </c>
      <c r="B31" s="10" t="s">
        <v>27</v>
      </c>
      <c r="C31" s="11">
        <v>66.290000000000006</v>
      </c>
      <c r="D31" s="11">
        <v>264.27999999999997</v>
      </c>
      <c r="E31" s="11">
        <f t="shared" si="0"/>
        <v>398.67249962286911</v>
      </c>
      <c r="F31" s="11">
        <v>99.22</v>
      </c>
      <c r="G31" s="11">
        <v>2159.4</v>
      </c>
      <c r="H31" s="11">
        <f t="shared" si="1"/>
        <v>2176.3757306994557</v>
      </c>
      <c r="I31" s="11">
        <v>16.829999999999998</v>
      </c>
      <c r="J31" s="11">
        <v>2.5499999999997298</v>
      </c>
      <c r="K31" s="11">
        <f t="shared" si="2"/>
        <v>15.151515151513548</v>
      </c>
      <c r="L31" s="11">
        <v>182.34</v>
      </c>
      <c r="M31" s="11">
        <v>2426.23</v>
      </c>
      <c r="N31" s="11">
        <f t="shared" si="3"/>
        <v>1330.607656027202</v>
      </c>
    </row>
    <row r="32" spans="1:14" ht="15.75" x14ac:dyDescent="0.25">
      <c r="A32" s="9">
        <v>27</v>
      </c>
      <c r="B32" s="10" t="s">
        <v>28</v>
      </c>
      <c r="C32" s="11">
        <v>5.58</v>
      </c>
      <c r="D32" s="11">
        <v>0.02</v>
      </c>
      <c r="E32" s="11">
        <f t="shared" si="0"/>
        <v>0.35842293906810035</v>
      </c>
      <c r="F32" s="11">
        <v>2.56</v>
      </c>
      <c r="G32" s="11">
        <v>0.13</v>
      </c>
      <c r="H32" s="11">
        <f t="shared" si="1"/>
        <v>5.078125</v>
      </c>
      <c r="I32" s="11">
        <v>1.5</v>
      </c>
      <c r="J32" s="11">
        <v>0</v>
      </c>
      <c r="K32" s="11">
        <f t="shared" si="2"/>
        <v>0</v>
      </c>
      <c r="L32" s="11">
        <v>9.64</v>
      </c>
      <c r="M32" s="11">
        <v>0.15</v>
      </c>
      <c r="N32" s="11">
        <f t="shared" si="3"/>
        <v>1.5560165975103732</v>
      </c>
    </row>
    <row r="33" spans="1:14" ht="15.75" x14ac:dyDescent="0.25">
      <c r="A33" s="9">
        <v>28</v>
      </c>
      <c r="B33" s="10" t="s">
        <v>29</v>
      </c>
      <c r="C33" s="11">
        <v>1.48</v>
      </c>
      <c r="D33" s="11">
        <v>122.49</v>
      </c>
      <c r="E33" s="11">
        <f t="shared" si="0"/>
        <v>8276.3513513513517</v>
      </c>
      <c r="F33" s="11">
        <v>1.1299999999999999</v>
      </c>
      <c r="G33" s="11">
        <v>44.27</v>
      </c>
      <c r="H33" s="11">
        <f t="shared" si="1"/>
        <v>3917.6991150442482</v>
      </c>
      <c r="I33" s="11">
        <v>2.2400000000000002</v>
      </c>
      <c r="J33" s="11">
        <v>9.1300000000000008</v>
      </c>
      <c r="K33" s="11">
        <f t="shared" si="2"/>
        <v>407.58928571428567</v>
      </c>
      <c r="L33" s="11">
        <v>4.8499999999999996</v>
      </c>
      <c r="M33" s="11">
        <v>175.89</v>
      </c>
      <c r="N33" s="11">
        <f t="shared" si="3"/>
        <v>3626.5979381443303</v>
      </c>
    </row>
    <row r="34" spans="1:14" ht="15.75" x14ac:dyDescent="0.25">
      <c r="A34" s="9">
        <v>29</v>
      </c>
      <c r="B34" s="10" t="s">
        <v>30</v>
      </c>
      <c r="C34" s="11">
        <v>3.72</v>
      </c>
      <c r="D34" s="11">
        <v>11.62</v>
      </c>
      <c r="E34" s="11">
        <f t="shared" si="0"/>
        <v>312.36559139784941</v>
      </c>
      <c r="F34" s="11">
        <v>31.25</v>
      </c>
      <c r="G34" s="11">
        <v>0.1</v>
      </c>
      <c r="H34" s="11">
        <f t="shared" si="1"/>
        <v>0.32</v>
      </c>
      <c r="I34" s="11">
        <v>1.32</v>
      </c>
      <c r="J34" s="11">
        <v>1.7763568394002501E-15</v>
      </c>
      <c r="K34" s="11">
        <f t="shared" si="2"/>
        <v>1.3457248783335227E-13</v>
      </c>
      <c r="L34" s="11">
        <v>36.29</v>
      </c>
      <c r="M34" s="11">
        <v>11.72</v>
      </c>
      <c r="N34" s="11">
        <f t="shared" si="3"/>
        <v>32.295398181317168</v>
      </c>
    </row>
    <row r="35" spans="1:14" ht="15.75" x14ac:dyDescent="0.25">
      <c r="A35" s="9">
        <v>30</v>
      </c>
      <c r="B35" s="10" t="s">
        <v>31</v>
      </c>
      <c r="C35" s="11">
        <v>0</v>
      </c>
      <c r="D35" s="11">
        <v>0</v>
      </c>
      <c r="E35" s="11">
        <v>0</v>
      </c>
      <c r="F35" s="11">
        <v>30.78</v>
      </c>
      <c r="G35" s="11">
        <v>7.03</v>
      </c>
      <c r="H35" s="11">
        <f t="shared" si="1"/>
        <v>22.839506172839506</v>
      </c>
      <c r="I35" s="11">
        <v>2.4300000000000002</v>
      </c>
      <c r="J35" s="11">
        <v>2.0099999999999998</v>
      </c>
      <c r="K35" s="11">
        <f t="shared" si="2"/>
        <v>82.716049382716037</v>
      </c>
      <c r="L35" s="11">
        <v>33.21</v>
      </c>
      <c r="M35" s="11">
        <v>9.0399999999999991</v>
      </c>
      <c r="N35" s="11">
        <f t="shared" si="3"/>
        <v>27.22071665161096</v>
      </c>
    </row>
    <row r="36" spans="1:14" ht="15.75" x14ac:dyDescent="0.25">
      <c r="A36" s="9">
        <v>31</v>
      </c>
      <c r="B36" s="10" t="s">
        <v>32</v>
      </c>
      <c r="C36" s="11">
        <v>13.91</v>
      </c>
      <c r="D36" s="11">
        <v>329.38</v>
      </c>
      <c r="E36" s="11">
        <f t="shared" si="0"/>
        <v>2367.9367361610352</v>
      </c>
      <c r="F36" s="11">
        <v>16.28</v>
      </c>
      <c r="G36" s="11">
        <v>1199.54</v>
      </c>
      <c r="H36" s="11">
        <f t="shared" si="1"/>
        <v>7368.1818181818171</v>
      </c>
      <c r="I36" s="11">
        <v>4.96</v>
      </c>
      <c r="J36" s="11">
        <v>6.12999999999988</v>
      </c>
      <c r="K36" s="11">
        <f t="shared" si="2"/>
        <v>123.58870967741693</v>
      </c>
      <c r="L36" s="11">
        <v>35.15</v>
      </c>
      <c r="M36" s="11">
        <v>1535.05</v>
      </c>
      <c r="N36" s="11">
        <f t="shared" si="3"/>
        <v>4367.1408250355616</v>
      </c>
    </row>
    <row r="37" spans="1:14" s="2" customFormat="1" ht="15.75" x14ac:dyDescent="0.25">
      <c r="A37" s="17" t="s">
        <v>33</v>
      </c>
      <c r="B37" s="18"/>
      <c r="C37" s="13">
        <f>SUM(C18:C36)</f>
        <v>2630.32</v>
      </c>
      <c r="D37" s="13">
        <f>SUM(D18:D36)</f>
        <v>5806.61</v>
      </c>
      <c r="E37" s="13">
        <f t="shared" si="0"/>
        <v>220.75679004835914</v>
      </c>
      <c r="F37" s="13">
        <f>SUM(F18:F36)</f>
        <v>3734.2900000000004</v>
      </c>
      <c r="G37" s="13">
        <f>SUM(G18:G36)</f>
        <v>14293.970000000001</v>
      </c>
      <c r="H37" s="13">
        <f t="shared" si="1"/>
        <v>382.77611005037102</v>
      </c>
      <c r="I37" s="13">
        <f>SUM(I18:I36)</f>
        <v>785.75000000000011</v>
      </c>
      <c r="J37" s="13">
        <f>SUM(J18:J36)</f>
        <v>1072.4899999999993</v>
      </c>
      <c r="K37" s="13">
        <f t="shared" si="2"/>
        <v>136.49252306713319</v>
      </c>
      <c r="L37" s="13">
        <f>SUM(L18:L36)</f>
        <v>7150.3600000000015</v>
      </c>
      <c r="M37" s="13">
        <f>SUM(M18:M36)</f>
        <v>21173.070000000003</v>
      </c>
      <c r="N37" s="13">
        <f t="shared" si="3"/>
        <v>296.11194401400769</v>
      </c>
    </row>
    <row r="38" spans="1:14" ht="15.75" x14ac:dyDescent="0.25">
      <c r="A38" s="9">
        <v>32</v>
      </c>
      <c r="B38" s="10" t="s">
        <v>34</v>
      </c>
      <c r="C38" s="11">
        <v>7484.77</v>
      </c>
      <c r="D38" s="11">
        <v>7137.5</v>
      </c>
      <c r="E38" s="11">
        <f t="shared" si="0"/>
        <v>95.360311672903777</v>
      </c>
      <c r="F38" s="11">
        <v>89.89</v>
      </c>
      <c r="G38" s="11">
        <v>0</v>
      </c>
      <c r="H38" s="11">
        <f t="shared" si="1"/>
        <v>0</v>
      </c>
      <c r="I38" s="11">
        <v>117.30999999999899</v>
      </c>
      <c r="J38" s="11">
        <v>368.14</v>
      </c>
      <c r="K38" s="11">
        <f t="shared" si="2"/>
        <v>313.81808882448479</v>
      </c>
      <c r="L38" s="11">
        <v>7691.97</v>
      </c>
      <c r="M38" s="11">
        <v>7505.64</v>
      </c>
      <c r="N38" s="11">
        <f t="shared" si="3"/>
        <v>97.577603656800534</v>
      </c>
    </row>
    <row r="39" spans="1:14" s="2" customFormat="1" ht="15.75" x14ac:dyDescent="0.25">
      <c r="A39" s="17" t="s">
        <v>35</v>
      </c>
      <c r="B39" s="18"/>
      <c r="C39" s="13">
        <f>SUM(C38:C38)</f>
        <v>7484.77</v>
      </c>
      <c r="D39" s="13">
        <f>SUM(D38:D38)</f>
        <v>7137.5</v>
      </c>
      <c r="E39" s="13">
        <f t="shared" si="0"/>
        <v>95.360311672903777</v>
      </c>
      <c r="F39" s="13">
        <f>SUM(F38:F38)</f>
        <v>89.89</v>
      </c>
      <c r="G39" s="13">
        <f>SUM(G38:G38)</f>
        <v>0</v>
      </c>
      <c r="H39" s="13">
        <f t="shared" si="1"/>
        <v>0</v>
      </c>
      <c r="I39" s="13">
        <f>SUM(I38:I38)</f>
        <v>117.30999999999899</v>
      </c>
      <c r="J39" s="13">
        <f>SUM(J38:J38)</f>
        <v>368.14</v>
      </c>
      <c r="K39" s="13">
        <f t="shared" si="2"/>
        <v>313.81808882448479</v>
      </c>
      <c r="L39" s="13">
        <f>SUM(L38:L38)</f>
        <v>7691.97</v>
      </c>
      <c r="M39" s="13">
        <f>SUM(M38:M38)</f>
        <v>7505.64</v>
      </c>
      <c r="N39" s="13">
        <f t="shared" si="3"/>
        <v>97.577603656800534</v>
      </c>
    </row>
    <row r="40" spans="1:14" ht="15.75" x14ac:dyDescent="0.25">
      <c r="A40" s="9">
        <v>33</v>
      </c>
      <c r="B40" s="10" t="s">
        <v>36</v>
      </c>
      <c r="C40" s="11">
        <v>2870.72</v>
      </c>
      <c r="D40" s="11">
        <v>1988.81</v>
      </c>
      <c r="E40" s="11">
        <f t="shared" si="0"/>
        <v>69.279135547876493</v>
      </c>
      <c r="F40" s="11">
        <v>615.61</v>
      </c>
      <c r="G40" s="11">
        <v>1801.23</v>
      </c>
      <c r="H40" s="11">
        <f t="shared" si="1"/>
        <v>292.59271291889343</v>
      </c>
      <c r="I40" s="11">
        <v>409.84</v>
      </c>
      <c r="J40" s="11">
        <v>451.88</v>
      </c>
      <c r="K40" s="11">
        <f t="shared" si="2"/>
        <v>110.25766152644935</v>
      </c>
      <c r="L40" s="11">
        <v>3896.17</v>
      </c>
      <c r="M40" s="11">
        <v>4241.92</v>
      </c>
      <c r="N40" s="11">
        <f t="shared" si="3"/>
        <v>108.8740994361129</v>
      </c>
    </row>
    <row r="41" spans="1:14" s="2" customFormat="1" ht="15.75" x14ac:dyDescent="0.25">
      <c r="A41" s="17" t="s">
        <v>37</v>
      </c>
      <c r="B41" s="18"/>
      <c r="C41" s="13">
        <f>SUM(C40:C40)</f>
        <v>2870.72</v>
      </c>
      <c r="D41" s="13">
        <f>SUM(D40:D40)</f>
        <v>1988.81</v>
      </c>
      <c r="E41" s="13">
        <f t="shared" si="0"/>
        <v>69.279135547876493</v>
      </c>
      <c r="F41" s="13">
        <f>SUM(F40:F40)</f>
        <v>615.61</v>
      </c>
      <c r="G41" s="13">
        <f>SUM(G40:G40)</f>
        <v>1801.23</v>
      </c>
      <c r="H41" s="13">
        <f t="shared" si="1"/>
        <v>292.59271291889343</v>
      </c>
      <c r="I41" s="13">
        <f>SUM(I40:I40)</f>
        <v>409.84</v>
      </c>
      <c r="J41" s="13">
        <f>SUM(J40:J40)</f>
        <v>451.88</v>
      </c>
      <c r="K41" s="13">
        <f t="shared" si="2"/>
        <v>110.25766152644935</v>
      </c>
      <c r="L41" s="13">
        <f>SUM(L40:L40)</f>
        <v>3896.17</v>
      </c>
      <c r="M41" s="13">
        <f>SUM(M40:M40)</f>
        <v>4241.92</v>
      </c>
      <c r="N41" s="13">
        <f t="shared" si="3"/>
        <v>108.8740994361129</v>
      </c>
    </row>
    <row r="42" spans="1:14" ht="15.75" x14ac:dyDescent="0.25">
      <c r="A42" s="9">
        <v>34</v>
      </c>
      <c r="B42" s="10" t="s">
        <v>38</v>
      </c>
      <c r="C42" s="11">
        <v>28.71</v>
      </c>
      <c r="D42" s="11">
        <v>183.2</v>
      </c>
      <c r="E42" s="11">
        <f t="shared" si="0"/>
        <v>638.10518982932774</v>
      </c>
      <c r="F42" s="11">
        <v>44.27</v>
      </c>
      <c r="G42" s="11">
        <v>360.2</v>
      </c>
      <c r="H42" s="11">
        <f t="shared" si="1"/>
        <v>813.64355093742927</v>
      </c>
      <c r="I42" s="11">
        <v>10.210000000000001</v>
      </c>
      <c r="J42" s="11">
        <v>16.96</v>
      </c>
      <c r="K42" s="11">
        <f t="shared" si="2"/>
        <v>166.11165523996081</v>
      </c>
      <c r="L42" s="11">
        <v>83.19</v>
      </c>
      <c r="M42" s="11">
        <v>560.36</v>
      </c>
      <c r="N42" s="11">
        <f t="shared" si="3"/>
        <v>673.59057579035948</v>
      </c>
    </row>
    <row r="43" spans="1:14" ht="15.75" x14ac:dyDescent="0.25">
      <c r="A43" s="9">
        <v>35</v>
      </c>
      <c r="B43" s="10" t="s">
        <v>39</v>
      </c>
      <c r="C43" s="11">
        <v>22.95</v>
      </c>
      <c r="D43" s="11">
        <v>19.920000000000002</v>
      </c>
      <c r="E43" s="11">
        <f t="shared" si="0"/>
        <v>86.797385620915051</v>
      </c>
      <c r="F43" s="11">
        <v>25.32</v>
      </c>
      <c r="G43" s="11">
        <v>82.47</v>
      </c>
      <c r="H43" s="11">
        <f t="shared" si="1"/>
        <v>325.71090047393363</v>
      </c>
      <c r="I43" s="11">
        <v>12.7</v>
      </c>
      <c r="J43" s="11">
        <v>33.04</v>
      </c>
      <c r="K43" s="11">
        <f t="shared" si="2"/>
        <v>260.15748031496059</v>
      </c>
      <c r="L43" s="11">
        <v>60.97</v>
      </c>
      <c r="M43" s="11">
        <v>135.43</v>
      </c>
      <c r="N43" s="11">
        <f t="shared" si="3"/>
        <v>222.1256355584714</v>
      </c>
    </row>
    <row r="44" spans="1:14" ht="15.75" x14ac:dyDescent="0.25">
      <c r="A44" s="9">
        <v>36</v>
      </c>
      <c r="B44" s="10" t="s">
        <v>40</v>
      </c>
      <c r="C44" s="11">
        <v>21.84</v>
      </c>
      <c r="D44" s="11">
        <v>263.10000000000002</v>
      </c>
      <c r="E44" s="11">
        <f t="shared" si="0"/>
        <v>1204.6703296703297</v>
      </c>
      <c r="F44" s="11">
        <v>27.01</v>
      </c>
      <c r="G44" s="11">
        <v>76.75</v>
      </c>
      <c r="H44" s="11">
        <f t="shared" si="1"/>
        <v>284.15401703072934</v>
      </c>
      <c r="I44" s="11">
        <v>19.62</v>
      </c>
      <c r="J44" s="11">
        <v>10.77</v>
      </c>
      <c r="K44" s="11">
        <f t="shared" si="2"/>
        <v>54.892966360856263</v>
      </c>
      <c r="L44" s="11">
        <v>68.47</v>
      </c>
      <c r="M44" s="11">
        <v>350.62</v>
      </c>
      <c r="N44" s="11">
        <f t="shared" si="3"/>
        <v>512.07828245947132</v>
      </c>
    </row>
    <row r="45" spans="1:14" ht="15.75" x14ac:dyDescent="0.25">
      <c r="A45" s="9">
        <v>37</v>
      </c>
      <c r="B45" s="10" t="s">
        <v>41</v>
      </c>
      <c r="C45" s="11">
        <v>3.45</v>
      </c>
      <c r="D45" s="11">
        <v>38.33</v>
      </c>
      <c r="E45" s="11">
        <f t="shared" si="0"/>
        <v>1111.014492753623</v>
      </c>
      <c r="F45" s="11">
        <v>9.23</v>
      </c>
      <c r="G45" s="11">
        <v>0.18</v>
      </c>
      <c r="H45" s="11">
        <f t="shared" si="1"/>
        <v>1.9501625135427951</v>
      </c>
      <c r="I45" s="11">
        <v>5.23</v>
      </c>
      <c r="J45" s="11">
        <v>3.82</v>
      </c>
      <c r="K45" s="11">
        <f t="shared" si="2"/>
        <v>73.040152963671119</v>
      </c>
      <c r="L45" s="11">
        <v>17.91</v>
      </c>
      <c r="M45" s="11">
        <v>42.33</v>
      </c>
      <c r="N45" s="11">
        <f t="shared" si="3"/>
        <v>236.34840871021777</v>
      </c>
    </row>
    <row r="46" spans="1:14" ht="15.75" x14ac:dyDescent="0.25">
      <c r="A46" s="9">
        <v>38</v>
      </c>
      <c r="B46" s="10" t="s">
        <v>42</v>
      </c>
      <c r="C46" s="11">
        <v>12.87</v>
      </c>
      <c r="D46" s="11">
        <v>93.57</v>
      </c>
      <c r="E46" s="11">
        <f t="shared" si="0"/>
        <v>727.03962703962702</v>
      </c>
      <c r="F46" s="11">
        <v>14.64</v>
      </c>
      <c r="G46" s="11">
        <v>24.98</v>
      </c>
      <c r="H46" s="11">
        <f t="shared" si="1"/>
        <v>170.62841530054644</v>
      </c>
      <c r="I46" s="11">
        <v>14.43</v>
      </c>
      <c r="J46" s="11">
        <v>141.6</v>
      </c>
      <c r="K46" s="11">
        <f t="shared" si="2"/>
        <v>981.28898128898129</v>
      </c>
      <c r="L46" s="11">
        <v>41.94</v>
      </c>
      <c r="M46" s="11">
        <v>260.14999999999998</v>
      </c>
      <c r="N46" s="11">
        <f t="shared" si="3"/>
        <v>620.29089175011927</v>
      </c>
    </row>
    <row r="47" spans="1:14" ht="15.75" x14ac:dyDescent="0.25">
      <c r="A47" s="9">
        <v>39</v>
      </c>
      <c r="B47" s="10" t="s">
        <v>43</v>
      </c>
      <c r="C47" s="11">
        <v>6.13</v>
      </c>
      <c r="D47" s="11">
        <v>73.61</v>
      </c>
      <c r="E47" s="11">
        <f t="shared" si="0"/>
        <v>1200.8156606851551</v>
      </c>
      <c r="F47" s="11">
        <v>7.94</v>
      </c>
      <c r="G47" s="11">
        <v>0</v>
      </c>
      <c r="H47" s="11">
        <f t="shared" si="1"/>
        <v>0</v>
      </c>
      <c r="I47" s="11">
        <v>2.73</v>
      </c>
      <c r="J47" s="11">
        <v>18.489999999999998</v>
      </c>
      <c r="K47" s="11">
        <f t="shared" si="2"/>
        <v>677.28937728937717</v>
      </c>
      <c r="L47" s="11">
        <v>16.8</v>
      </c>
      <c r="M47" s="11">
        <v>92.1</v>
      </c>
      <c r="N47" s="11">
        <f t="shared" si="3"/>
        <v>548.21428571428567</v>
      </c>
    </row>
    <row r="48" spans="1:14" ht="15.75" x14ac:dyDescent="0.25">
      <c r="A48" s="9">
        <v>40</v>
      </c>
      <c r="B48" s="10" t="s">
        <v>44</v>
      </c>
      <c r="C48" s="11">
        <v>5</v>
      </c>
      <c r="D48" s="11">
        <v>4.3</v>
      </c>
      <c r="E48" s="11">
        <f t="shared" si="0"/>
        <v>86</v>
      </c>
      <c r="F48" s="11">
        <v>8.49</v>
      </c>
      <c r="G48" s="11">
        <v>0.89</v>
      </c>
      <c r="H48" s="11">
        <f t="shared" si="1"/>
        <v>10.482921083627797</v>
      </c>
      <c r="I48" s="11">
        <v>7.25</v>
      </c>
      <c r="J48" s="11">
        <v>67.31</v>
      </c>
      <c r="K48" s="11">
        <f t="shared" si="2"/>
        <v>928.41379310344826</v>
      </c>
      <c r="L48" s="11">
        <v>20.74</v>
      </c>
      <c r="M48" s="11">
        <v>72.5</v>
      </c>
      <c r="N48" s="11">
        <f t="shared" si="3"/>
        <v>349.56605593056895</v>
      </c>
    </row>
    <row r="49" spans="1:14" ht="15.75" x14ac:dyDescent="0.25">
      <c r="A49" s="9">
        <v>41</v>
      </c>
      <c r="B49" s="10" t="s">
        <v>45</v>
      </c>
      <c r="C49" s="11">
        <v>0.28000000000000003</v>
      </c>
      <c r="D49" s="11">
        <v>46.71</v>
      </c>
      <c r="E49" s="11">
        <f t="shared" si="0"/>
        <v>16682.142857142855</v>
      </c>
      <c r="F49" s="11">
        <v>9.89</v>
      </c>
      <c r="G49" s="11">
        <v>1.48</v>
      </c>
      <c r="H49" s="11">
        <f t="shared" si="1"/>
        <v>14.964610717896864</v>
      </c>
      <c r="I49" s="11">
        <v>15.94</v>
      </c>
      <c r="J49" s="11">
        <v>77.319999999999993</v>
      </c>
      <c r="K49" s="11">
        <f t="shared" si="2"/>
        <v>485.06900878293601</v>
      </c>
      <c r="L49" s="11">
        <v>26.11</v>
      </c>
      <c r="M49" s="11">
        <v>125.51</v>
      </c>
      <c r="N49" s="11">
        <f t="shared" si="3"/>
        <v>480.69705093833778</v>
      </c>
    </row>
    <row r="50" spans="1:14" s="2" customFormat="1" ht="15.75" x14ac:dyDescent="0.25">
      <c r="A50" s="17" t="s">
        <v>46</v>
      </c>
      <c r="B50" s="18"/>
      <c r="C50" s="13">
        <f>SUM(C42:C49)</f>
        <v>101.23</v>
      </c>
      <c r="D50" s="13">
        <f>SUM(D42:D49)</f>
        <v>722.74</v>
      </c>
      <c r="E50" s="13">
        <f t="shared" si="0"/>
        <v>713.9583127531364</v>
      </c>
      <c r="F50" s="13">
        <f>SUM(F42:F49)</f>
        <v>146.79000000000002</v>
      </c>
      <c r="G50" s="13">
        <f>SUM(G42:G49)</f>
        <v>546.94999999999993</v>
      </c>
      <c r="H50" s="13">
        <f t="shared" si="1"/>
        <v>372.60712582600985</v>
      </c>
      <c r="I50" s="13">
        <f>SUM(I42:I49)</f>
        <v>88.11</v>
      </c>
      <c r="J50" s="13">
        <f>SUM(J42:J49)</f>
        <v>369.31</v>
      </c>
      <c r="K50" s="13">
        <f t="shared" si="2"/>
        <v>419.14652139371242</v>
      </c>
      <c r="L50" s="13">
        <f>SUM(L42:L49)</f>
        <v>336.13000000000005</v>
      </c>
      <c r="M50" s="13">
        <f>SUM(M42:M49)</f>
        <v>1638.9999999999998</v>
      </c>
      <c r="N50" s="13">
        <f t="shared" si="3"/>
        <v>487.60896081873068</v>
      </c>
    </row>
    <row r="51" spans="1:14" ht="15.75" x14ac:dyDescent="0.25">
      <c r="A51" s="9">
        <v>42</v>
      </c>
      <c r="B51" s="10" t="s">
        <v>47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15.75" x14ac:dyDescent="0.25">
      <c r="A52" s="9">
        <v>43</v>
      </c>
      <c r="B52" s="10" t="s">
        <v>48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</row>
    <row r="53" spans="1:14" ht="15.75" x14ac:dyDescent="0.25">
      <c r="A53" s="9">
        <v>44</v>
      </c>
      <c r="B53" s="10" t="s">
        <v>49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</row>
    <row r="54" spans="1:14" ht="15.75" x14ac:dyDescent="0.25">
      <c r="A54" s="9">
        <v>45</v>
      </c>
      <c r="B54" s="10" t="s">
        <v>50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.75" x14ac:dyDescent="0.25">
      <c r="A55" s="9">
        <v>46</v>
      </c>
      <c r="B55" s="10" t="s">
        <v>51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</row>
    <row r="56" spans="1:14" ht="15.75" x14ac:dyDescent="0.25">
      <c r="A56" s="9">
        <v>47</v>
      </c>
      <c r="B56" s="10" t="s">
        <v>52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s="2" customFormat="1" x14ac:dyDescent="0.2">
      <c r="A57" s="17" t="s">
        <v>53</v>
      </c>
      <c r="B57" s="18"/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s="2" customFormat="1" ht="15.75" x14ac:dyDescent="0.25">
      <c r="A58" s="17" t="s">
        <v>54</v>
      </c>
      <c r="B58" s="18"/>
      <c r="C58" s="13">
        <f>SUM(C17+C37+C39+C41+C50+C57)</f>
        <v>20720.460000000003</v>
      </c>
      <c r="D58" s="13">
        <f>SUM(D17+D37+D39+D41+D50+D57)</f>
        <v>24015.050000000003</v>
      </c>
      <c r="E58" s="13">
        <f t="shared" si="0"/>
        <v>115.90017789180355</v>
      </c>
      <c r="F58" s="13">
        <f>SUM(F17+F37+F39+F41+F50+F57)</f>
        <v>12208.85</v>
      </c>
      <c r="G58" s="13">
        <f>SUM(G17+G37+G39+G41+G50+G57)</f>
        <v>35343.58</v>
      </c>
      <c r="H58" s="13">
        <f t="shared" si="1"/>
        <v>289.49147544609036</v>
      </c>
      <c r="I58" s="13">
        <f>SUM(I17+I37+I39+I41+I50+I57)</f>
        <v>4182.4899999999989</v>
      </c>
      <c r="J58" s="13">
        <f>SUM(J17+J37+J39+J41+J50+J57)</f>
        <v>3949.5600000000013</v>
      </c>
      <c r="K58" s="13">
        <f t="shared" si="2"/>
        <v>94.430829481959364</v>
      </c>
      <c r="L58" s="13">
        <f>SUM(L17+L37+L39+L41+L50+L57)</f>
        <v>37111.799999999996</v>
      </c>
      <c r="M58" s="13">
        <f>SUM(M17+M37+M39+M41+M50+M57)</f>
        <v>63308.19</v>
      </c>
      <c r="N58" s="13">
        <f t="shared" si="3"/>
        <v>170.5877645385026</v>
      </c>
    </row>
  </sheetData>
  <mergeCells count="15">
    <mergeCell ref="A2:J2"/>
    <mergeCell ref="K2:N2"/>
    <mergeCell ref="A3:A4"/>
    <mergeCell ref="B3:B4"/>
    <mergeCell ref="C3:E3"/>
    <mergeCell ref="F3:H3"/>
    <mergeCell ref="I3:K3"/>
    <mergeCell ref="L3:N3"/>
    <mergeCell ref="A58:B58"/>
    <mergeCell ref="A17:B17"/>
    <mergeCell ref="A37:B37"/>
    <mergeCell ref="A39:B39"/>
    <mergeCell ref="A41:B41"/>
    <mergeCell ref="A50:B50"/>
    <mergeCell ref="A57:B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ACP ACHIV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2023-06-07T07:51:13Z</dcterms:modified>
</cp:coreProperties>
</file>