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lbc\05-01-202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K51" i="1" s="1"/>
  <c r="H51" i="1"/>
  <c r="G51" i="1"/>
  <c r="F51" i="1"/>
  <c r="D51" i="1"/>
  <c r="E51" i="1" s="1"/>
  <c r="C51" i="1"/>
  <c r="M50" i="1"/>
  <c r="L50" i="1"/>
  <c r="N50" i="1" s="1"/>
  <c r="K50" i="1"/>
  <c r="H50" i="1"/>
  <c r="E50" i="1"/>
  <c r="N49" i="1"/>
  <c r="M49" i="1"/>
  <c r="L49" i="1"/>
  <c r="K49" i="1"/>
  <c r="H49" i="1"/>
  <c r="E49" i="1"/>
  <c r="M48" i="1"/>
  <c r="L48" i="1"/>
  <c r="N48" i="1" s="1"/>
  <c r="K48" i="1"/>
  <c r="H48" i="1"/>
  <c r="E48" i="1"/>
  <c r="N47" i="1"/>
  <c r="M47" i="1"/>
  <c r="L47" i="1"/>
  <c r="K47" i="1"/>
  <c r="H47" i="1"/>
  <c r="E47" i="1"/>
  <c r="M46" i="1"/>
  <c r="L46" i="1"/>
  <c r="N46" i="1" s="1"/>
  <c r="K46" i="1"/>
  <c r="H46" i="1"/>
  <c r="E46" i="1"/>
  <c r="N45" i="1"/>
  <c r="M45" i="1"/>
  <c r="L45" i="1"/>
  <c r="K45" i="1"/>
  <c r="H45" i="1"/>
  <c r="E45" i="1"/>
  <c r="M44" i="1"/>
  <c r="M51" i="1" s="1"/>
  <c r="L44" i="1"/>
  <c r="N44" i="1" s="1"/>
  <c r="K44" i="1"/>
  <c r="H44" i="1"/>
  <c r="E44" i="1"/>
  <c r="N43" i="1"/>
  <c r="M43" i="1"/>
  <c r="L43" i="1"/>
  <c r="K43" i="1"/>
  <c r="H43" i="1"/>
  <c r="E43" i="1"/>
  <c r="J42" i="1"/>
  <c r="J52" i="1" s="1"/>
  <c r="I42" i="1"/>
  <c r="I52" i="1" s="1"/>
  <c r="K52" i="1" s="1"/>
  <c r="H42" i="1"/>
  <c r="G42" i="1"/>
  <c r="G52" i="1" s="1"/>
  <c r="F42" i="1"/>
  <c r="F52" i="1" s="1"/>
  <c r="D42" i="1"/>
  <c r="E42" i="1" s="1"/>
  <c r="C42" i="1"/>
  <c r="C52" i="1" s="1"/>
  <c r="M41" i="1"/>
  <c r="M42" i="1" s="1"/>
  <c r="L41" i="1"/>
  <c r="N41" i="1" s="1"/>
  <c r="K41" i="1"/>
  <c r="H41" i="1"/>
  <c r="E41" i="1"/>
  <c r="J40" i="1"/>
  <c r="K40" i="1" s="1"/>
  <c r="I40" i="1"/>
  <c r="G40" i="1"/>
  <c r="F40" i="1"/>
  <c r="H40" i="1" s="1"/>
  <c r="D40" i="1"/>
  <c r="C40" i="1"/>
  <c r="E40" i="1" s="1"/>
  <c r="N39" i="1"/>
  <c r="M39" i="1"/>
  <c r="M40" i="1" s="1"/>
  <c r="L39" i="1"/>
  <c r="L40" i="1" s="1"/>
  <c r="K39" i="1"/>
  <c r="H39" i="1"/>
  <c r="E39" i="1"/>
  <c r="J38" i="1"/>
  <c r="I38" i="1"/>
  <c r="K38" i="1" s="1"/>
  <c r="H38" i="1"/>
  <c r="G38" i="1"/>
  <c r="F38" i="1"/>
  <c r="D38" i="1"/>
  <c r="E38" i="1" s="1"/>
  <c r="C38" i="1"/>
  <c r="M37" i="1"/>
  <c r="L37" i="1"/>
  <c r="N37" i="1" s="1"/>
  <c r="K37" i="1"/>
  <c r="H37" i="1"/>
  <c r="E37" i="1"/>
  <c r="N36" i="1"/>
  <c r="M36" i="1"/>
  <c r="L36" i="1"/>
  <c r="K36" i="1"/>
  <c r="H36" i="1"/>
  <c r="E36" i="1"/>
  <c r="M35" i="1"/>
  <c r="L35" i="1"/>
  <c r="N35" i="1" s="1"/>
  <c r="K35" i="1"/>
  <c r="H35" i="1"/>
  <c r="E35" i="1"/>
  <c r="N34" i="1"/>
  <c r="M34" i="1"/>
  <c r="L34" i="1"/>
  <c r="K34" i="1"/>
  <c r="H34" i="1"/>
  <c r="E34" i="1"/>
  <c r="M33" i="1"/>
  <c r="L33" i="1"/>
  <c r="N33" i="1" s="1"/>
  <c r="K33" i="1"/>
  <c r="H33" i="1"/>
  <c r="E33" i="1"/>
  <c r="N32" i="1"/>
  <c r="M32" i="1"/>
  <c r="L32" i="1"/>
  <c r="K32" i="1"/>
  <c r="H32" i="1"/>
  <c r="E32" i="1"/>
  <c r="M31" i="1"/>
  <c r="L31" i="1"/>
  <c r="N31" i="1" s="1"/>
  <c r="K31" i="1"/>
  <c r="H31" i="1"/>
  <c r="E31" i="1"/>
  <c r="N30" i="1"/>
  <c r="M30" i="1"/>
  <c r="L30" i="1"/>
  <c r="K30" i="1"/>
  <c r="H30" i="1"/>
  <c r="E30" i="1"/>
  <c r="M29" i="1"/>
  <c r="L29" i="1"/>
  <c r="N29" i="1" s="1"/>
  <c r="K29" i="1"/>
  <c r="H29" i="1"/>
  <c r="E29" i="1"/>
  <c r="N28" i="1"/>
  <c r="M28" i="1"/>
  <c r="L28" i="1"/>
  <c r="K28" i="1"/>
  <c r="H28" i="1"/>
  <c r="E28" i="1"/>
  <c r="M27" i="1"/>
  <c r="L27" i="1"/>
  <c r="N27" i="1" s="1"/>
  <c r="K27" i="1"/>
  <c r="H27" i="1"/>
  <c r="E27" i="1"/>
  <c r="N26" i="1"/>
  <c r="M26" i="1"/>
  <c r="L26" i="1"/>
  <c r="K26" i="1"/>
  <c r="H26" i="1"/>
  <c r="E26" i="1"/>
  <c r="M25" i="1"/>
  <c r="L25" i="1"/>
  <c r="N25" i="1" s="1"/>
  <c r="K25" i="1"/>
  <c r="H25" i="1"/>
  <c r="E25" i="1"/>
  <c r="N24" i="1"/>
  <c r="M24" i="1"/>
  <c r="L24" i="1"/>
  <c r="K24" i="1"/>
  <c r="H24" i="1"/>
  <c r="E24" i="1"/>
  <c r="M23" i="1"/>
  <c r="L23" i="1"/>
  <c r="N23" i="1" s="1"/>
  <c r="K23" i="1"/>
  <c r="H23" i="1"/>
  <c r="E23" i="1"/>
  <c r="N22" i="1"/>
  <c r="M22" i="1"/>
  <c r="L22" i="1"/>
  <c r="K22" i="1"/>
  <c r="H22" i="1"/>
  <c r="E22" i="1"/>
  <c r="M21" i="1"/>
  <c r="L21" i="1"/>
  <c r="N21" i="1" s="1"/>
  <c r="K21" i="1"/>
  <c r="H21" i="1"/>
  <c r="E21" i="1"/>
  <c r="N20" i="1"/>
  <c r="M20" i="1"/>
  <c r="L20" i="1"/>
  <c r="K20" i="1"/>
  <c r="H20" i="1"/>
  <c r="E20" i="1"/>
  <c r="M19" i="1"/>
  <c r="M38" i="1" s="1"/>
  <c r="L19" i="1"/>
  <c r="N19" i="1" s="1"/>
  <c r="K19" i="1"/>
  <c r="H19" i="1"/>
  <c r="E19" i="1"/>
  <c r="J18" i="1"/>
  <c r="K18" i="1" s="1"/>
  <c r="I18" i="1"/>
  <c r="G18" i="1"/>
  <c r="F18" i="1"/>
  <c r="H18" i="1" s="1"/>
  <c r="D18" i="1"/>
  <c r="C18" i="1"/>
  <c r="E18" i="1" s="1"/>
  <c r="N17" i="1"/>
  <c r="M17" i="1"/>
  <c r="L17" i="1"/>
  <c r="K17" i="1"/>
  <c r="H17" i="1"/>
  <c r="E17" i="1"/>
  <c r="M16" i="1"/>
  <c r="L16" i="1"/>
  <c r="N16" i="1" s="1"/>
  <c r="K16" i="1"/>
  <c r="H16" i="1"/>
  <c r="E16" i="1"/>
  <c r="N15" i="1"/>
  <c r="M15" i="1"/>
  <c r="L15" i="1"/>
  <c r="K15" i="1"/>
  <c r="H15" i="1"/>
  <c r="E15" i="1"/>
  <c r="M14" i="1"/>
  <c r="L14" i="1"/>
  <c r="N14" i="1" s="1"/>
  <c r="K14" i="1"/>
  <c r="H14" i="1"/>
  <c r="E14" i="1"/>
  <c r="N13" i="1"/>
  <c r="M13" i="1"/>
  <c r="L13" i="1"/>
  <c r="K13" i="1"/>
  <c r="H13" i="1"/>
  <c r="E13" i="1"/>
  <c r="M12" i="1"/>
  <c r="L12" i="1"/>
  <c r="N12" i="1" s="1"/>
  <c r="K12" i="1"/>
  <c r="H12" i="1"/>
  <c r="E12" i="1"/>
  <c r="N11" i="1"/>
  <c r="M11" i="1"/>
  <c r="L11" i="1"/>
  <c r="K11" i="1"/>
  <c r="H11" i="1"/>
  <c r="E11" i="1"/>
  <c r="M10" i="1"/>
  <c r="L10" i="1"/>
  <c r="N10" i="1" s="1"/>
  <c r="K10" i="1"/>
  <c r="H10" i="1"/>
  <c r="E10" i="1"/>
  <c r="N9" i="1"/>
  <c r="M9" i="1"/>
  <c r="L9" i="1"/>
  <c r="K9" i="1"/>
  <c r="H9" i="1"/>
  <c r="E9" i="1"/>
  <c r="M8" i="1"/>
  <c r="L8" i="1"/>
  <c r="N8" i="1" s="1"/>
  <c r="K8" i="1"/>
  <c r="H8" i="1"/>
  <c r="E8" i="1"/>
  <c r="N7" i="1"/>
  <c r="M7" i="1"/>
  <c r="L7" i="1"/>
  <c r="K7" i="1"/>
  <c r="H7" i="1"/>
  <c r="E7" i="1"/>
  <c r="M6" i="1"/>
  <c r="L6" i="1"/>
  <c r="N6" i="1" s="1"/>
  <c r="K6" i="1"/>
  <c r="H6" i="1"/>
  <c r="E6" i="1"/>
  <c r="N5" i="1"/>
  <c r="M5" i="1"/>
  <c r="M18" i="1" s="1"/>
  <c r="L5" i="1"/>
  <c r="L18" i="1" s="1"/>
  <c r="K5" i="1"/>
  <c r="H5" i="1"/>
  <c r="E5" i="1"/>
  <c r="M52" i="1" l="1"/>
  <c r="N40" i="1"/>
  <c r="H52" i="1"/>
  <c r="N18" i="1"/>
  <c r="L51" i="1"/>
  <c r="N51" i="1" s="1"/>
  <c r="K42" i="1"/>
  <c r="L38" i="1"/>
  <c r="N38" i="1" s="1"/>
  <c r="L42" i="1"/>
  <c r="D52" i="1"/>
  <c r="E52" i="1" s="1"/>
  <c r="N42" i="1" l="1"/>
  <c r="L52" i="1"/>
  <c r="N52" i="1" s="1"/>
</calcChain>
</file>

<file path=xl/sharedStrings.xml><?xml version="1.0" encoding="utf-8"?>
<sst xmlns="http://schemas.openxmlformats.org/spreadsheetml/2006/main" count="71" uniqueCount="62">
  <si>
    <t>TABLE No.4 (C)</t>
  </si>
  <si>
    <t xml:space="preserve">BANK-WISE INFORMATION REGARDING ACP ACHEIVEEMNT </t>
  </si>
  <si>
    <t>DATA FOR THE YEAR ENDED 30TH SEPT 2021</t>
  </si>
  <si>
    <t>(Rs. In crore)</t>
  </si>
  <si>
    <t>S No.</t>
  </si>
  <si>
    <t>NAME OF THE BANK</t>
  </si>
  <si>
    <t>AGRL &amp; ALLIED</t>
  </si>
  <si>
    <t>MSE</t>
  </si>
  <si>
    <t>OTHER PSA</t>
  </si>
  <si>
    <t>TOTAL PSA</t>
  </si>
  <si>
    <t xml:space="preserve">TABLE No.4(c)  BANK-WISE INFORMATION REGARDING ACP ACHEIVEEMNT </t>
  </si>
  <si>
    <t>Commitm't</t>
  </si>
  <si>
    <t>Achievem't</t>
  </si>
  <si>
    <t>% Ach.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</si>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</sst>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180" wrapText="1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D7" sqref="D7"/>
    </sheetView>
  </sheetViews>
  <sheetFormatPr defaultRowHeight="15" x14ac:dyDescent="0.25"/>
  <cols>
    <col min="1" max="1" width="5.5703125" customWidth="1"/>
    <col min="2" max="2" width="39.42578125" bestFit="1" customWidth="1"/>
    <col min="3" max="3" width="11.42578125" style="18" customWidth="1"/>
    <col min="4" max="4" width="10.85546875" style="18" customWidth="1"/>
    <col min="5" max="5" width="8.7109375" style="18" customWidth="1"/>
    <col min="6" max="6" width="9.7109375" style="18" customWidth="1"/>
    <col min="7" max="7" width="10.5703125" style="18" customWidth="1"/>
    <col min="8" max="8" width="8.7109375" style="18" customWidth="1"/>
    <col min="9" max="9" width="10.28515625" style="19" customWidth="1"/>
    <col min="10" max="10" width="10.28515625" style="18" customWidth="1"/>
    <col min="11" max="11" width="8.7109375" style="18" customWidth="1"/>
    <col min="12" max="12" width="9.85546875" style="18" customWidth="1"/>
    <col min="13" max="13" width="10.28515625" style="18" customWidth="1"/>
    <col min="14" max="14" width="9.5703125" style="18" bestFit="1" customWidth="1"/>
    <col min="15" max="220" width="9.140625" customWidth="1"/>
  </cols>
  <sheetData>
    <row r="1" spans="1:15" s="2" customFormat="1" ht="25.5" customHeight="1" x14ac:dyDescent="0.2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2" customFormat="1" ht="15.95" customHeight="1" x14ac:dyDescent="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5" t="s">
        <v>3</v>
      </c>
      <c r="L2" s="5"/>
      <c r="M2" s="5"/>
      <c r="N2" s="5"/>
    </row>
    <row r="3" spans="1:15" s="9" customFormat="1" ht="14.25" customHeight="1" x14ac:dyDescent="0.25">
      <c r="A3" s="6" t="s">
        <v>4</v>
      </c>
      <c r="B3" s="6" t="s">
        <v>5</v>
      </c>
      <c r="C3" s="7" t="s">
        <v>6</v>
      </c>
      <c r="D3" s="7"/>
      <c r="E3" s="7"/>
      <c r="F3" s="7" t="s">
        <v>7</v>
      </c>
      <c r="G3" s="7"/>
      <c r="H3" s="7"/>
      <c r="I3" s="7" t="s">
        <v>8</v>
      </c>
      <c r="J3" s="7"/>
      <c r="K3" s="7"/>
      <c r="L3" s="7" t="s">
        <v>9</v>
      </c>
      <c r="M3" s="7"/>
      <c r="N3" s="7"/>
      <c r="O3" s="8" t="s">
        <v>10</v>
      </c>
    </row>
    <row r="4" spans="1:15" s="11" customFormat="1" ht="27" customHeight="1" x14ac:dyDescent="0.25">
      <c r="A4" s="6"/>
      <c r="B4" s="6"/>
      <c r="C4" s="10" t="s">
        <v>11</v>
      </c>
      <c r="D4" s="10" t="s">
        <v>12</v>
      </c>
      <c r="E4" s="10" t="s">
        <v>13</v>
      </c>
      <c r="F4" s="10" t="s">
        <v>11</v>
      </c>
      <c r="G4" s="10" t="s">
        <v>12</v>
      </c>
      <c r="H4" s="10" t="s">
        <v>13</v>
      </c>
      <c r="I4" s="10" t="s">
        <v>11</v>
      </c>
      <c r="J4" s="10" t="s">
        <v>12</v>
      </c>
      <c r="K4" s="10" t="s">
        <v>13</v>
      </c>
      <c r="L4" s="10" t="s">
        <v>11</v>
      </c>
      <c r="M4" s="10" t="s">
        <v>12</v>
      </c>
      <c r="N4" s="10" t="s">
        <v>13</v>
      </c>
      <c r="O4" s="8"/>
    </row>
    <row r="5" spans="1:15" ht="12" customHeight="1" x14ac:dyDescent="0.25">
      <c r="A5" s="12">
        <v>1</v>
      </c>
      <c r="B5" s="12" t="s">
        <v>14</v>
      </c>
      <c r="C5" s="13">
        <v>1597.02</v>
      </c>
      <c r="D5" s="13">
        <v>450.26</v>
      </c>
      <c r="E5" s="13">
        <f>IF(C5=0,0, D5/C5%)</f>
        <v>28.193760879638326</v>
      </c>
      <c r="F5" s="13">
        <v>751.54</v>
      </c>
      <c r="G5" s="13">
        <v>154.82</v>
      </c>
      <c r="H5" s="13">
        <f>IF(F5=0,0, G5/F5%)</f>
        <v>20.600367245921706</v>
      </c>
      <c r="I5" s="13">
        <v>677.91</v>
      </c>
      <c r="J5" s="13">
        <v>70.41</v>
      </c>
      <c r="K5" s="13">
        <f>IF(I5=0,0, J5/I5%)</f>
        <v>10.386334469177324</v>
      </c>
      <c r="L5" s="13">
        <f>C5+F5+I5</f>
        <v>3026.47</v>
      </c>
      <c r="M5" s="13">
        <f>D5+G5+J5</f>
        <v>675.4899999999999</v>
      </c>
      <c r="N5" s="13">
        <f>IF(L5=0,0, M5/L5%)</f>
        <v>22.319401811351177</v>
      </c>
      <c r="O5" s="8"/>
    </row>
    <row r="6" spans="1:15" ht="12" customHeight="1" x14ac:dyDescent="0.25">
      <c r="A6" s="12">
        <v>2</v>
      </c>
      <c r="B6" s="12" t="s">
        <v>15</v>
      </c>
      <c r="C6" s="13">
        <v>226.39</v>
      </c>
      <c r="D6" s="13">
        <v>351.12</v>
      </c>
      <c r="E6" s="13">
        <f t="shared" ref="E6:E52" si="0">IF(C6=0,0, D6/C6%)</f>
        <v>155.09518971686029</v>
      </c>
      <c r="F6" s="13">
        <v>123.45</v>
      </c>
      <c r="G6" s="13">
        <v>158.91</v>
      </c>
      <c r="H6" s="13">
        <f t="shared" ref="H6:H52" si="1">IF(F6=0,0, G6/F6%)</f>
        <v>128.72417982989066</v>
      </c>
      <c r="I6" s="13">
        <v>88.02</v>
      </c>
      <c r="J6" s="13">
        <v>39.85</v>
      </c>
      <c r="K6" s="13">
        <f t="shared" ref="K6:K52" si="2">IF(I6=0,0, J6/I6%)</f>
        <v>45.273801408770737</v>
      </c>
      <c r="L6" s="13">
        <f t="shared" ref="L6:M17" si="3">C6+F6+I6</f>
        <v>437.85999999999996</v>
      </c>
      <c r="M6" s="13">
        <f t="shared" si="3"/>
        <v>549.88</v>
      </c>
      <c r="N6" s="13">
        <f t="shared" ref="N6:N52" si="4">IF(L6=0,0, M6/L6%)</f>
        <v>125.5835198465263</v>
      </c>
      <c r="O6" s="8"/>
    </row>
    <row r="7" spans="1:15" x14ac:dyDescent="0.25">
      <c r="A7" s="12">
        <v>3</v>
      </c>
      <c r="B7" s="12" t="s">
        <v>16</v>
      </c>
      <c r="C7" s="13">
        <v>142.49</v>
      </c>
      <c r="D7" s="13">
        <v>73.14</v>
      </c>
      <c r="E7" s="13">
        <f t="shared" si="0"/>
        <v>51.329917888974663</v>
      </c>
      <c r="F7" s="13">
        <v>130.87</v>
      </c>
      <c r="G7" s="13">
        <v>32.619999999999997</v>
      </c>
      <c r="H7" s="13">
        <f t="shared" si="1"/>
        <v>24.925498586383434</v>
      </c>
      <c r="I7" s="13">
        <v>40.9</v>
      </c>
      <c r="J7" s="13">
        <v>99.34</v>
      </c>
      <c r="K7" s="13">
        <f t="shared" si="2"/>
        <v>242.88508557457214</v>
      </c>
      <c r="L7" s="13">
        <f t="shared" si="3"/>
        <v>314.26</v>
      </c>
      <c r="M7" s="13">
        <f t="shared" si="3"/>
        <v>205.1</v>
      </c>
      <c r="N7" s="13">
        <f t="shared" si="4"/>
        <v>65.264430726150323</v>
      </c>
      <c r="O7" s="8"/>
    </row>
    <row r="8" spans="1:15" x14ac:dyDescent="0.25">
      <c r="A8" s="12">
        <v>4</v>
      </c>
      <c r="B8" s="12" t="s">
        <v>17</v>
      </c>
      <c r="C8" s="13">
        <v>218.2</v>
      </c>
      <c r="D8" s="13">
        <v>65.14</v>
      </c>
      <c r="E8" s="13">
        <f t="shared" si="0"/>
        <v>29.853345554537125</v>
      </c>
      <c r="F8" s="13">
        <v>312.45999999999998</v>
      </c>
      <c r="G8" s="13">
        <v>103.53</v>
      </c>
      <c r="H8" s="13">
        <f t="shared" si="1"/>
        <v>33.133841131664859</v>
      </c>
      <c r="I8" s="13">
        <v>239.03</v>
      </c>
      <c r="J8" s="13">
        <v>30.51</v>
      </c>
      <c r="K8" s="13">
        <f t="shared" si="2"/>
        <v>12.764088189766976</v>
      </c>
      <c r="L8" s="13">
        <f t="shared" si="3"/>
        <v>769.68999999999994</v>
      </c>
      <c r="M8" s="13">
        <f t="shared" si="3"/>
        <v>199.18</v>
      </c>
      <c r="N8" s="13">
        <f t="shared" si="4"/>
        <v>25.877950863334593</v>
      </c>
      <c r="O8" s="8"/>
    </row>
    <row r="9" spans="1:15" x14ac:dyDescent="0.25">
      <c r="A9" s="12">
        <v>5</v>
      </c>
      <c r="B9" s="12" t="s">
        <v>18</v>
      </c>
      <c r="C9" s="13">
        <v>637.67999999999995</v>
      </c>
      <c r="D9" s="13">
        <v>360.81</v>
      </c>
      <c r="E9" s="13">
        <f t="shared" si="0"/>
        <v>56.581671057583748</v>
      </c>
      <c r="F9" s="13">
        <v>350.39</v>
      </c>
      <c r="G9" s="13">
        <v>693.63</v>
      </c>
      <c r="H9" s="13">
        <f t="shared" si="1"/>
        <v>197.95941665001857</v>
      </c>
      <c r="I9" s="13">
        <v>156.77000000000001</v>
      </c>
      <c r="J9" s="13">
        <v>162.91999999999999</v>
      </c>
      <c r="K9" s="13">
        <f t="shared" si="2"/>
        <v>103.92294444090066</v>
      </c>
      <c r="L9" s="13">
        <f t="shared" si="3"/>
        <v>1144.8399999999999</v>
      </c>
      <c r="M9" s="13">
        <f t="shared" si="3"/>
        <v>1217.3600000000001</v>
      </c>
      <c r="N9" s="13">
        <f t="shared" si="4"/>
        <v>106.33450962579926</v>
      </c>
      <c r="O9" s="8"/>
    </row>
    <row r="10" spans="1:15" x14ac:dyDescent="0.25">
      <c r="A10" s="12">
        <v>6</v>
      </c>
      <c r="B10" s="12" t="s">
        <v>19</v>
      </c>
      <c r="C10" s="13">
        <v>399.69</v>
      </c>
      <c r="D10" s="13">
        <v>115.71</v>
      </c>
      <c r="E10" s="13">
        <f t="shared" si="0"/>
        <v>28.949936200555427</v>
      </c>
      <c r="F10" s="13">
        <v>481.06</v>
      </c>
      <c r="G10" s="13">
        <v>221.09</v>
      </c>
      <c r="H10" s="13">
        <f t="shared" si="1"/>
        <v>45.95892404273895</v>
      </c>
      <c r="I10" s="13">
        <v>249.39</v>
      </c>
      <c r="J10" s="13">
        <v>16.899999999999999</v>
      </c>
      <c r="K10" s="13">
        <f t="shared" si="2"/>
        <v>6.7765347447772557</v>
      </c>
      <c r="L10" s="13">
        <f t="shared" si="3"/>
        <v>1130.1399999999999</v>
      </c>
      <c r="M10" s="13">
        <f t="shared" si="3"/>
        <v>353.7</v>
      </c>
      <c r="N10" s="13">
        <f t="shared" si="4"/>
        <v>31.297007450404376</v>
      </c>
      <c r="O10" s="8"/>
    </row>
    <row r="11" spans="1:15" x14ac:dyDescent="0.25">
      <c r="A11" s="12">
        <v>7</v>
      </c>
      <c r="B11" s="12" t="s">
        <v>20</v>
      </c>
      <c r="C11" s="13">
        <v>136.13</v>
      </c>
      <c r="D11" s="13">
        <v>70.53</v>
      </c>
      <c r="E11" s="13">
        <f t="shared" si="0"/>
        <v>51.810769117755086</v>
      </c>
      <c r="F11" s="13">
        <v>73.78</v>
      </c>
      <c r="G11" s="13">
        <v>33.61</v>
      </c>
      <c r="H11" s="13">
        <f t="shared" si="1"/>
        <v>45.554350772567091</v>
      </c>
      <c r="I11" s="13">
        <v>39.54</v>
      </c>
      <c r="J11" s="13">
        <v>23.22</v>
      </c>
      <c r="K11" s="13">
        <f t="shared" si="2"/>
        <v>58.725341426403645</v>
      </c>
      <c r="L11" s="13">
        <f t="shared" si="3"/>
        <v>249.45</v>
      </c>
      <c r="M11" s="13">
        <f t="shared" si="3"/>
        <v>127.36</v>
      </c>
      <c r="N11" s="13">
        <f t="shared" si="4"/>
        <v>51.056323912607738</v>
      </c>
      <c r="O11" s="8"/>
    </row>
    <row r="12" spans="1:15" x14ac:dyDescent="0.25">
      <c r="A12" s="12">
        <v>8</v>
      </c>
      <c r="B12" s="12" t="s">
        <v>21</v>
      </c>
      <c r="C12" s="13">
        <v>24.52</v>
      </c>
      <c r="D12" s="13">
        <v>0.33</v>
      </c>
      <c r="E12" s="13">
        <f t="shared" si="0"/>
        <v>1.3458401305057097</v>
      </c>
      <c r="F12" s="13">
        <v>55.69</v>
      </c>
      <c r="G12" s="13">
        <v>5.45</v>
      </c>
      <c r="H12" s="13">
        <f t="shared" si="1"/>
        <v>9.7863171125875397</v>
      </c>
      <c r="I12" s="13">
        <v>14.68</v>
      </c>
      <c r="J12" s="13">
        <v>0.21</v>
      </c>
      <c r="K12" s="13">
        <f t="shared" si="2"/>
        <v>1.4305177111716623</v>
      </c>
      <c r="L12" s="13">
        <f t="shared" si="3"/>
        <v>94.889999999999986</v>
      </c>
      <c r="M12" s="13">
        <f t="shared" si="3"/>
        <v>5.99</v>
      </c>
      <c r="N12" s="13">
        <f t="shared" si="4"/>
        <v>6.3125724523132059</v>
      </c>
      <c r="O12" s="8"/>
    </row>
    <row r="13" spans="1:15" x14ac:dyDescent="0.25">
      <c r="A13" s="12">
        <v>9</v>
      </c>
      <c r="B13" s="12" t="s">
        <v>22</v>
      </c>
      <c r="C13" s="13">
        <v>824.44</v>
      </c>
      <c r="D13" s="13">
        <v>185.92</v>
      </c>
      <c r="E13" s="13">
        <f t="shared" si="0"/>
        <v>22.551064965309784</v>
      </c>
      <c r="F13" s="13">
        <v>781.6</v>
      </c>
      <c r="G13" s="13">
        <v>278.29000000000002</v>
      </c>
      <c r="H13" s="13">
        <f t="shared" si="1"/>
        <v>35.605168884339818</v>
      </c>
      <c r="I13" s="13">
        <v>324.35000000000002</v>
      </c>
      <c r="J13" s="13">
        <v>33.82</v>
      </c>
      <c r="K13" s="13">
        <f t="shared" si="2"/>
        <v>10.427007861877602</v>
      </c>
      <c r="L13" s="13">
        <f t="shared" si="3"/>
        <v>1930.3899999999999</v>
      </c>
      <c r="M13" s="13">
        <f t="shared" si="3"/>
        <v>498.03000000000003</v>
      </c>
      <c r="N13" s="13">
        <f t="shared" si="4"/>
        <v>25.799449852102427</v>
      </c>
      <c r="O13" s="8"/>
    </row>
    <row r="14" spans="1:15" x14ac:dyDescent="0.25">
      <c r="A14" s="12">
        <v>10</v>
      </c>
      <c r="B14" s="12" t="s">
        <v>23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>
        <v>0</v>
      </c>
      <c r="J14" s="13">
        <v>0</v>
      </c>
      <c r="K14" s="13">
        <f t="shared" si="2"/>
        <v>0</v>
      </c>
      <c r="L14" s="13">
        <f t="shared" si="3"/>
        <v>0</v>
      </c>
      <c r="M14" s="13">
        <f t="shared" si="3"/>
        <v>0</v>
      </c>
      <c r="N14" s="13">
        <f t="shared" si="4"/>
        <v>0</v>
      </c>
      <c r="O14" s="8"/>
    </row>
    <row r="15" spans="1:15" x14ac:dyDescent="0.25">
      <c r="A15" s="12">
        <v>11</v>
      </c>
      <c r="B15" s="12" t="s">
        <v>24</v>
      </c>
      <c r="C15" s="13">
        <v>2667.03</v>
      </c>
      <c r="D15" s="13">
        <v>1298.78</v>
      </c>
      <c r="E15" s="13">
        <f t="shared" si="0"/>
        <v>48.697614949963068</v>
      </c>
      <c r="F15" s="13">
        <v>2540.11</v>
      </c>
      <c r="G15" s="13">
        <v>2945.66</v>
      </c>
      <c r="H15" s="13">
        <f t="shared" si="1"/>
        <v>115.96584399888194</v>
      </c>
      <c r="I15" s="13">
        <v>842.2</v>
      </c>
      <c r="J15" s="13">
        <v>2060.83</v>
      </c>
      <c r="K15" s="13">
        <f t="shared" si="2"/>
        <v>244.69603419615291</v>
      </c>
      <c r="L15" s="13">
        <f t="shared" si="3"/>
        <v>6049.34</v>
      </c>
      <c r="M15" s="13">
        <f t="shared" si="3"/>
        <v>6305.2699999999995</v>
      </c>
      <c r="N15" s="13">
        <f t="shared" si="4"/>
        <v>104.23070946582601</v>
      </c>
      <c r="O15" s="8"/>
    </row>
    <row r="16" spans="1:15" x14ac:dyDescent="0.25">
      <c r="A16" s="12">
        <v>12</v>
      </c>
      <c r="B16" s="12" t="s">
        <v>25</v>
      </c>
      <c r="C16" s="13">
        <v>164.49</v>
      </c>
      <c r="D16" s="13">
        <v>9.17</v>
      </c>
      <c r="E16" s="13">
        <f t="shared" si="0"/>
        <v>5.5748069791476684</v>
      </c>
      <c r="F16" s="13">
        <v>120.54</v>
      </c>
      <c r="G16" s="13">
        <v>17.07</v>
      </c>
      <c r="H16" s="13">
        <f t="shared" si="1"/>
        <v>14.161274265803883</v>
      </c>
      <c r="I16" s="13">
        <v>67.47</v>
      </c>
      <c r="J16" s="13">
        <v>30.47</v>
      </c>
      <c r="K16" s="13">
        <f t="shared" si="2"/>
        <v>45.160812212835332</v>
      </c>
      <c r="L16" s="13">
        <f t="shared" si="3"/>
        <v>352.5</v>
      </c>
      <c r="M16" s="13">
        <f t="shared" si="3"/>
        <v>56.71</v>
      </c>
      <c r="N16" s="13">
        <f t="shared" si="4"/>
        <v>16.087943262411347</v>
      </c>
      <c r="O16" s="8"/>
    </row>
    <row r="17" spans="1:15" x14ac:dyDescent="0.25">
      <c r="A17" s="12">
        <v>13</v>
      </c>
      <c r="B17" s="12" t="s">
        <v>26</v>
      </c>
      <c r="C17" s="13">
        <v>577.51</v>
      </c>
      <c r="D17" s="13">
        <v>282.08</v>
      </c>
      <c r="E17" s="13">
        <f t="shared" si="0"/>
        <v>48.844175858426688</v>
      </c>
      <c r="F17" s="13">
        <v>456.16</v>
      </c>
      <c r="G17" s="13">
        <v>239.02</v>
      </c>
      <c r="H17" s="13">
        <f t="shared" si="1"/>
        <v>52.39828130480533</v>
      </c>
      <c r="I17" s="13">
        <v>157.68</v>
      </c>
      <c r="J17" s="13">
        <v>70.56</v>
      </c>
      <c r="K17" s="13">
        <f t="shared" si="2"/>
        <v>44.748858447488587</v>
      </c>
      <c r="L17" s="13">
        <f t="shared" si="3"/>
        <v>1191.3500000000001</v>
      </c>
      <c r="M17" s="13">
        <f t="shared" si="3"/>
        <v>591.66000000000008</v>
      </c>
      <c r="N17" s="13">
        <f t="shared" si="4"/>
        <v>49.662987367272429</v>
      </c>
      <c r="O17" s="8"/>
    </row>
    <row r="18" spans="1:15" s="2" customFormat="1" ht="13.5" x14ac:dyDescent="0.2">
      <c r="A18" s="14"/>
      <c r="B18" s="14" t="s">
        <v>27</v>
      </c>
      <c r="C18" s="15">
        <f>SUM(C5:C17)</f>
        <v>7615.59</v>
      </c>
      <c r="D18" s="15">
        <f>SUM(D5:D17)</f>
        <v>3262.99</v>
      </c>
      <c r="E18" s="15">
        <f t="shared" si="0"/>
        <v>42.84618788563985</v>
      </c>
      <c r="F18" s="15">
        <f>SUM(F5:F17)</f>
        <v>6177.6500000000005</v>
      </c>
      <c r="G18" s="15">
        <f>SUM(G5:G17)</f>
        <v>4883.7</v>
      </c>
      <c r="H18" s="15">
        <f t="shared" si="1"/>
        <v>79.05433295832556</v>
      </c>
      <c r="I18" s="15">
        <f>SUM(I5:I17)</f>
        <v>2897.9399999999996</v>
      </c>
      <c r="J18" s="15">
        <f>SUM(J5:J17)</f>
        <v>2639.0399999999995</v>
      </c>
      <c r="K18" s="15">
        <f t="shared" si="2"/>
        <v>91.066067620447626</v>
      </c>
      <c r="L18" s="15">
        <f>SUM(L5:L17)</f>
        <v>16691.18</v>
      </c>
      <c r="M18" s="15">
        <f>SUM(M5:M17)</f>
        <v>10785.73</v>
      </c>
      <c r="N18" s="15">
        <f t="shared" si="4"/>
        <v>64.619337877849262</v>
      </c>
      <c r="O18" s="8"/>
    </row>
    <row r="19" spans="1:15" x14ac:dyDescent="0.25">
      <c r="A19" s="12">
        <v>14</v>
      </c>
      <c r="B19" s="12" t="s">
        <v>28</v>
      </c>
      <c r="C19" s="13">
        <v>448.93</v>
      </c>
      <c r="D19" s="13">
        <v>53.4</v>
      </c>
      <c r="E19" s="13">
        <f t="shared" si="0"/>
        <v>11.894950214955561</v>
      </c>
      <c r="F19" s="13">
        <v>641.39</v>
      </c>
      <c r="G19" s="13">
        <v>407.49</v>
      </c>
      <c r="H19" s="13">
        <f t="shared" si="1"/>
        <v>63.532328224637119</v>
      </c>
      <c r="I19" s="13">
        <v>172</v>
      </c>
      <c r="J19" s="13">
        <v>47.22</v>
      </c>
      <c r="K19" s="13">
        <f t="shared" si="2"/>
        <v>27.453488372093023</v>
      </c>
      <c r="L19" s="13">
        <f>C19+F19+I19</f>
        <v>1262.32</v>
      </c>
      <c r="M19" s="13">
        <f>D19+G19+J19</f>
        <v>508.11</v>
      </c>
      <c r="N19" s="13">
        <f t="shared" si="4"/>
        <v>40.252075543443823</v>
      </c>
      <c r="O19" s="8"/>
    </row>
    <row r="20" spans="1:15" x14ac:dyDescent="0.25">
      <c r="A20" s="12">
        <v>15</v>
      </c>
      <c r="B20" s="12" t="s">
        <v>29</v>
      </c>
      <c r="C20" s="13">
        <v>89.39</v>
      </c>
      <c r="D20" s="13">
        <v>106.29</v>
      </c>
      <c r="E20" s="13">
        <f t="shared" si="0"/>
        <v>118.90591788790692</v>
      </c>
      <c r="F20" s="13">
        <v>147.88999999999999</v>
      </c>
      <c r="G20" s="13">
        <v>10.74</v>
      </c>
      <c r="H20" s="13">
        <f t="shared" si="1"/>
        <v>7.2621543038745022</v>
      </c>
      <c r="I20" s="13">
        <v>28.09</v>
      </c>
      <c r="J20" s="13">
        <v>110.73</v>
      </c>
      <c r="K20" s="13">
        <f t="shared" si="2"/>
        <v>394.1972232111072</v>
      </c>
      <c r="L20" s="13">
        <f t="shared" ref="L20:M37" si="5">C20+F20+I20</f>
        <v>265.36999999999995</v>
      </c>
      <c r="M20" s="13">
        <f t="shared" si="5"/>
        <v>227.76</v>
      </c>
      <c r="N20" s="13">
        <f t="shared" si="4"/>
        <v>85.827335418472344</v>
      </c>
      <c r="O20" s="8"/>
    </row>
    <row r="21" spans="1:15" x14ac:dyDescent="0.25">
      <c r="A21" s="12">
        <v>16</v>
      </c>
      <c r="B21" s="12" t="s">
        <v>30</v>
      </c>
      <c r="C21" s="13">
        <v>0.41</v>
      </c>
      <c r="D21" s="13">
        <v>36.44</v>
      </c>
      <c r="E21" s="13">
        <f t="shared" si="0"/>
        <v>8887.8048780487807</v>
      </c>
      <c r="F21" s="13">
        <v>0</v>
      </c>
      <c r="G21" s="13">
        <v>48.69</v>
      </c>
      <c r="H21" s="13">
        <f t="shared" si="1"/>
        <v>0</v>
      </c>
      <c r="I21" s="13">
        <v>0</v>
      </c>
      <c r="J21" s="13">
        <v>0.76</v>
      </c>
      <c r="K21" s="13">
        <f t="shared" si="2"/>
        <v>0</v>
      </c>
      <c r="L21" s="13">
        <f t="shared" si="5"/>
        <v>0.41</v>
      </c>
      <c r="M21" s="13">
        <f t="shared" si="5"/>
        <v>85.89</v>
      </c>
      <c r="N21" s="13">
        <f t="shared" si="4"/>
        <v>20948.780487804881</v>
      </c>
      <c r="O21" s="8"/>
    </row>
    <row r="22" spans="1:15" x14ac:dyDescent="0.25">
      <c r="A22" s="12">
        <v>17</v>
      </c>
      <c r="B22" s="12" t="s">
        <v>31</v>
      </c>
      <c r="C22" s="13">
        <v>445.92</v>
      </c>
      <c r="D22" s="13">
        <v>21.29</v>
      </c>
      <c r="E22" s="13">
        <f t="shared" si="0"/>
        <v>4.7743989953354857</v>
      </c>
      <c r="F22" s="13">
        <v>43.92</v>
      </c>
      <c r="G22" s="13">
        <v>18.559999999999999</v>
      </c>
      <c r="H22" s="13">
        <f t="shared" si="1"/>
        <v>42.258652094717661</v>
      </c>
      <c r="I22" s="13">
        <v>35.17</v>
      </c>
      <c r="J22" s="13">
        <v>1.42</v>
      </c>
      <c r="K22" s="13">
        <f t="shared" si="2"/>
        <v>4.0375319874893369</v>
      </c>
      <c r="L22" s="13">
        <f t="shared" si="5"/>
        <v>525.01</v>
      </c>
      <c r="M22" s="13">
        <f t="shared" si="5"/>
        <v>41.269999999999996</v>
      </c>
      <c r="N22" s="13">
        <f t="shared" si="4"/>
        <v>7.8608026513780684</v>
      </c>
      <c r="O22" s="8"/>
    </row>
    <row r="23" spans="1:15" x14ac:dyDescent="0.25">
      <c r="A23" s="12">
        <v>18</v>
      </c>
      <c r="B23" s="12" t="s">
        <v>32</v>
      </c>
      <c r="C23" s="13">
        <v>101.58</v>
      </c>
      <c r="D23" s="13">
        <v>40.22</v>
      </c>
      <c r="E23" s="13">
        <f t="shared" si="0"/>
        <v>39.594408348100018</v>
      </c>
      <c r="F23" s="13">
        <v>72.040000000000006</v>
      </c>
      <c r="G23" s="13">
        <v>18.059999999999999</v>
      </c>
      <c r="H23" s="13">
        <f t="shared" si="1"/>
        <v>25.069405885619098</v>
      </c>
      <c r="I23" s="13">
        <v>6.74</v>
      </c>
      <c r="J23" s="13">
        <v>1.1000000000000001</v>
      </c>
      <c r="K23" s="13">
        <f t="shared" si="2"/>
        <v>16.320474777448073</v>
      </c>
      <c r="L23" s="13">
        <f t="shared" si="5"/>
        <v>180.36</v>
      </c>
      <c r="M23" s="13">
        <f t="shared" si="5"/>
        <v>59.38</v>
      </c>
      <c r="N23" s="13">
        <f t="shared" si="4"/>
        <v>32.923042803282321</v>
      </c>
      <c r="O23" s="8"/>
    </row>
    <row r="24" spans="1:15" x14ac:dyDescent="0.25">
      <c r="A24" s="12">
        <v>19</v>
      </c>
      <c r="B24" s="12" t="s">
        <v>33</v>
      </c>
      <c r="C24" s="13">
        <v>561.55999999999995</v>
      </c>
      <c r="D24" s="13">
        <v>485.24</v>
      </c>
      <c r="E24" s="13">
        <f t="shared" si="0"/>
        <v>86.409288410855481</v>
      </c>
      <c r="F24" s="13">
        <v>371.4</v>
      </c>
      <c r="G24" s="13">
        <v>1094.3900000000001</v>
      </c>
      <c r="H24" s="13">
        <f t="shared" si="1"/>
        <v>294.66612816370491</v>
      </c>
      <c r="I24" s="13">
        <v>243.5</v>
      </c>
      <c r="J24" s="13">
        <v>10.79</v>
      </c>
      <c r="K24" s="13">
        <f t="shared" si="2"/>
        <v>4.4312114989733056</v>
      </c>
      <c r="L24" s="13">
        <f t="shared" si="5"/>
        <v>1176.46</v>
      </c>
      <c r="M24" s="13">
        <f t="shared" si="5"/>
        <v>1590.42</v>
      </c>
      <c r="N24" s="13">
        <f t="shared" si="4"/>
        <v>135.18691668225014</v>
      </c>
      <c r="O24" s="8"/>
    </row>
    <row r="25" spans="1:15" x14ac:dyDescent="0.25">
      <c r="A25" s="12">
        <v>20</v>
      </c>
      <c r="B25" s="12" t="s">
        <v>34</v>
      </c>
      <c r="C25" s="13">
        <v>304.5</v>
      </c>
      <c r="D25" s="13">
        <v>128.74</v>
      </c>
      <c r="E25" s="13">
        <f t="shared" si="0"/>
        <v>42.279146141215108</v>
      </c>
      <c r="F25" s="13">
        <v>1157.18</v>
      </c>
      <c r="G25" s="13">
        <v>995.99</v>
      </c>
      <c r="H25" s="13">
        <f t="shared" si="1"/>
        <v>86.070447121450414</v>
      </c>
      <c r="I25" s="13">
        <v>115.33</v>
      </c>
      <c r="J25" s="13">
        <v>34.119999999999997</v>
      </c>
      <c r="K25" s="13">
        <f t="shared" si="2"/>
        <v>29.584670077169857</v>
      </c>
      <c r="L25" s="13">
        <f t="shared" si="5"/>
        <v>1577.01</v>
      </c>
      <c r="M25" s="13">
        <f t="shared" si="5"/>
        <v>1158.8499999999999</v>
      </c>
      <c r="N25" s="13">
        <f t="shared" si="4"/>
        <v>73.483998199123661</v>
      </c>
      <c r="O25" s="8"/>
    </row>
    <row r="26" spans="1:15" x14ac:dyDescent="0.25">
      <c r="A26" s="12">
        <v>21</v>
      </c>
      <c r="B26" s="12" t="s">
        <v>35</v>
      </c>
      <c r="C26" s="13">
        <v>406.01</v>
      </c>
      <c r="D26" s="13">
        <v>146.72999999999999</v>
      </c>
      <c r="E26" s="13">
        <f t="shared" si="0"/>
        <v>36.139503953104601</v>
      </c>
      <c r="F26" s="13">
        <v>515.41</v>
      </c>
      <c r="G26" s="13">
        <v>418.63</v>
      </c>
      <c r="H26" s="13">
        <f t="shared" si="1"/>
        <v>81.222715896082732</v>
      </c>
      <c r="I26" s="13">
        <v>109.53</v>
      </c>
      <c r="J26" s="13">
        <v>23.07</v>
      </c>
      <c r="K26" s="13">
        <f t="shared" si="2"/>
        <v>21.062722541769379</v>
      </c>
      <c r="L26" s="13">
        <f t="shared" si="5"/>
        <v>1030.95</v>
      </c>
      <c r="M26" s="13">
        <f t="shared" si="5"/>
        <v>588.43000000000006</v>
      </c>
      <c r="N26" s="13">
        <f t="shared" si="4"/>
        <v>57.076482855618607</v>
      </c>
      <c r="O26" s="8"/>
    </row>
    <row r="27" spans="1:15" ht="14.25" customHeight="1" x14ac:dyDescent="0.25">
      <c r="A27" s="12">
        <v>22</v>
      </c>
      <c r="B27" s="12" t="s">
        <v>36</v>
      </c>
      <c r="C27" s="13">
        <v>52.13</v>
      </c>
      <c r="D27" s="13">
        <v>61.6</v>
      </c>
      <c r="E27" s="13">
        <f t="shared" si="0"/>
        <v>118.16612315365433</v>
      </c>
      <c r="F27" s="13">
        <v>39.590000000000003</v>
      </c>
      <c r="G27" s="13">
        <v>15.16</v>
      </c>
      <c r="H27" s="13">
        <f t="shared" si="1"/>
        <v>38.292498105582219</v>
      </c>
      <c r="I27" s="13">
        <v>49.34</v>
      </c>
      <c r="J27" s="13">
        <v>14.82</v>
      </c>
      <c r="K27" s="13">
        <f t="shared" si="2"/>
        <v>30.036481556546409</v>
      </c>
      <c r="L27" s="13">
        <f t="shared" si="5"/>
        <v>141.06</v>
      </c>
      <c r="M27" s="13">
        <f t="shared" si="5"/>
        <v>91.580000000000013</v>
      </c>
      <c r="N27" s="13">
        <f t="shared" si="4"/>
        <v>64.922727917198358</v>
      </c>
      <c r="O27" s="8"/>
    </row>
    <row r="28" spans="1:15" x14ac:dyDescent="0.25">
      <c r="A28" s="12">
        <v>23</v>
      </c>
      <c r="B28" s="12" t="s">
        <v>37</v>
      </c>
      <c r="C28" s="13">
        <v>57.69</v>
      </c>
      <c r="D28" s="13">
        <v>360.18</v>
      </c>
      <c r="E28" s="13">
        <f t="shared" si="0"/>
        <v>624.33697347893917</v>
      </c>
      <c r="F28" s="13">
        <v>94.17</v>
      </c>
      <c r="G28" s="13">
        <v>415.93</v>
      </c>
      <c r="H28" s="13">
        <f t="shared" si="1"/>
        <v>441.67994053307848</v>
      </c>
      <c r="I28" s="13">
        <v>18.739999999999998</v>
      </c>
      <c r="J28" s="13">
        <v>0.01</v>
      </c>
      <c r="K28" s="13">
        <f t="shared" si="2"/>
        <v>5.3361792956243333E-2</v>
      </c>
      <c r="L28" s="13">
        <f t="shared" si="5"/>
        <v>170.60000000000002</v>
      </c>
      <c r="M28" s="13">
        <f t="shared" si="5"/>
        <v>776.12</v>
      </c>
      <c r="N28" s="13">
        <f t="shared" si="4"/>
        <v>454.93552168815938</v>
      </c>
      <c r="O28" s="8"/>
    </row>
    <row r="29" spans="1:15" x14ac:dyDescent="0.25">
      <c r="A29" s="12">
        <v>24</v>
      </c>
      <c r="B29" s="12" t="s">
        <v>38</v>
      </c>
      <c r="C29" s="13">
        <v>15.64</v>
      </c>
      <c r="D29" s="13">
        <v>0</v>
      </c>
      <c r="E29" s="13">
        <f t="shared" si="0"/>
        <v>0</v>
      </c>
      <c r="F29" s="13">
        <v>5.17</v>
      </c>
      <c r="G29" s="13">
        <v>1.91</v>
      </c>
      <c r="H29" s="13">
        <f t="shared" si="1"/>
        <v>36.943907156673113</v>
      </c>
      <c r="I29" s="13">
        <v>8.14</v>
      </c>
      <c r="J29" s="13">
        <v>0</v>
      </c>
      <c r="K29" s="13">
        <f t="shared" si="2"/>
        <v>0</v>
      </c>
      <c r="L29" s="13">
        <f t="shared" si="5"/>
        <v>28.950000000000003</v>
      </c>
      <c r="M29" s="13">
        <f t="shared" si="5"/>
        <v>1.91</v>
      </c>
      <c r="N29" s="13">
        <f t="shared" si="4"/>
        <v>6.5975820379965446</v>
      </c>
      <c r="O29" s="8"/>
    </row>
    <row r="30" spans="1:15" x14ac:dyDescent="0.25">
      <c r="A30" s="12">
        <v>25</v>
      </c>
      <c r="B30" s="12" t="s">
        <v>39</v>
      </c>
      <c r="C30" s="13">
        <v>21.8</v>
      </c>
      <c r="D30" s="13">
        <v>9.76</v>
      </c>
      <c r="E30" s="13">
        <f t="shared" si="0"/>
        <v>44.77064220183486</v>
      </c>
      <c r="F30" s="13">
        <v>72.42</v>
      </c>
      <c r="G30" s="13">
        <v>18.91</v>
      </c>
      <c r="H30" s="13">
        <f t="shared" si="1"/>
        <v>26.111571389119025</v>
      </c>
      <c r="I30" s="13">
        <v>11.82</v>
      </c>
      <c r="J30" s="13">
        <v>0.35360000000000003</v>
      </c>
      <c r="K30" s="13">
        <f t="shared" si="2"/>
        <v>2.9915397631133676</v>
      </c>
      <c r="L30" s="13">
        <f t="shared" si="5"/>
        <v>106.03999999999999</v>
      </c>
      <c r="M30" s="13">
        <f t="shared" si="5"/>
        <v>29.023600000000002</v>
      </c>
      <c r="N30" s="13">
        <f t="shared" si="4"/>
        <v>27.370426254243682</v>
      </c>
      <c r="O30" s="8"/>
    </row>
    <row r="31" spans="1:15" x14ac:dyDescent="0.25">
      <c r="A31" s="12">
        <v>26</v>
      </c>
      <c r="B31" s="12" t="s">
        <v>40</v>
      </c>
      <c r="C31" s="13">
        <v>0.14000000000000001</v>
      </c>
      <c r="D31" s="13">
        <v>0.1</v>
      </c>
      <c r="E31" s="13">
        <f t="shared" si="0"/>
        <v>71.428571428571416</v>
      </c>
      <c r="F31" s="13">
        <v>0.05</v>
      </c>
      <c r="G31" s="13">
        <v>0</v>
      </c>
      <c r="H31" s="13">
        <f t="shared" si="1"/>
        <v>0</v>
      </c>
      <c r="I31" s="13">
        <v>0</v>
      </c>
      <c r="J31" s="13">
        <v>0</v>
      </c>
      <c r="K31" s="13">
        <f t="shared" si="2"/>
        <v>0</v>
      </c>
      <c r="L31" s="13">
        <f t="shared" si="5"/>
        <v>0.19</v>
      </c>
      <c r="M31" s="13">
        <f t="shared" si="5"/>
        <v>0.1</v>
      </c>
      <c r="N31" s="13">
        <f t="shared" si="4"/>
        <v>52.631578947368425</v>
      </c>
      <c r="O31" s="8"/>
    </row>
    <row r="32" spans="1:15" x14ac:dyDescent="0.25">
      <c r="A32" s="12">
        <v>27</v>
      </c>
      <c r="B32" s="12" t="s">
        <v>41</v>
      </c>
      <c r="C32" s="13">
        <v>59.62</v>
      </c>
      <c r="D32" s="13">
        <v>63.48</v>
      </c>
      <c r="E32" s="13">
        <f t="shared" si="0"/>
        <v>106.47433747064744</v>
      </c>
      <c r="F32" s="13">
        <v>87.52</v>
      </c>
      <c r="G32" s="13">
        <v>185.29</v>
      </c>
      <c r="H32" s="13">
        <f t="shared" si="1"/>
        <v>211.71160877513711</v>
      </c>
      <c r="I32" s="13">
        <v>16.57</v>
      </c>
      <c r="J32" s="13">
        <v>0.28999999999999998</v>
      </c>
      <c r="K32" s="13">
        <f t="shared" si="2"/>
        <v>1.7501508750754373</v>
      </c>
      <c r="L32" s="13">
        <f t="shared" si="5"/>
        <v>163.70999999999998</v>
      </c>
      <c r="M32" s="13">
        <f t="shared" si="5"/>
        <v>249.05999999999997</v>
      </c>
      <c r="N32" s="13">
        <f t="shared" si="4"/>
        <v>152.13487264064506</v>
      </c>
      <c r="O32" s="8"/>
    </row>
    <row r="33" spans="1:15" x14ac:dyDescent="0.25">
      <c r="A33" s="12">
        <v>28</v>
      </c>
      <c r="B33" s="12" t="s">
        <v>42</v>
      </c>
      <c r="C33" s="13">
        <v>5.77</v>
      </c>
      <c r="D33" s="13">
        <v>0</v>
      </c>
      <c r="E33" s="13">
        <f t="shared" si="0"/>
        <v>0</v>
      </c>
      <c r="F33" s="13">
        <v>6.25</v>
      </c>
      <c r="G33" s="13">
        <v>0</v>
      </c>
      <c r="H33" s="13">
        <f t="shared" si="1"/>
        <v>0</v>
      </c>
      <c r="I33" s="13">
        <v>2.23</v>
      </c>
      <c r="J33" s="13">
        <v>0</v>
      </c>
      <c r="K33" s="13">
        <f t="shared" si="2"/>
        <v>0</v>
      </c>
      <c r="L33" s="13">
        <f>C33+F33+I33</f>
        <v>14.25</v>
      </c>
      <c r="M33" s="13">
        <f>D33+G33+J33</f>
        <v>0</v>
      </c>
      <c r="N33" s="13">
        <f t="shared" si="4"/>
        <v>0</v>
      </c>
      <c r="O33" s="8"/>
    </row>
    <row r="34" spans="1:15" x14ac:dyDescent="0.25">
      <c r="A34" s="12">
        <v>29</v>
      </c>
      <c r="B34" s="12" t="s">
        <v>43</v>
      </c>
      <c r="C34" s="13">
        <v>0.28000000000000003</v>
      </c>
      <c r="D34" s="13">
        <v>5.16</v>
      </c>
      <c r="E34" s="13">
        <f t="shared" si="0"/>
        <v>1842.8571428571427</v>
      </c>
      <c r="F34" s="13">
        <v>0.55000000000000004</v>
      </c>
      <c r="G34" s="13">
        <v>19.989999999999998</v>
      </c>
      <c r="H34" s="13">
        <f t="shared" si="1"/>
        <v>3634.545454545454</v>
      </c>
      <c r="I34" s="13">
        <v>1.66</v>
      </c>
      <c r="J34" s="13">
        <v>0.78</v>
      </c>
      <c r="K34" s="13">
        <f t="shared" si="2"/>
        <v>46.987951807228917</v>
      </c>
      <c r="L34" s="13">
        <f>C34+F34+I34</f>
        <v>2.4900000000000002</v>
      </c>
      <c r="M34" s="13">
        <f>D34+G34+J34</f>
        <v>25.93</v>
      </c>
      <c r="N34" s="13">
        <f t="shared" si="4"/>
        <v>1041.3654618473895</v>
      </c>
      <c r="O34" s="8"/>
    </row>
    <row r="35" spans="1:15" x14ac:dyDescent="0.25">
      <c r="A35" s="12">
        <v>30</v>
      </c>
      <c r="B35" s="12" t="s">
        <v>44</v>
      </c>
      <c r="C35" s="13">
        <v>5.75</v>
      </c>
      <c r="D35" s="13">
        <v>2.09</v>
      </c>
      <c r="E35" s="13">
        <f t="shared" si="0"/>
        <v>36.347826086956516</v>
      </c>
      <c r="F35" s="13">
        <v>31.47</v>
      </c>
      <c r="G35" s="13">
        <v>0.69</v>
      </c>
      <c r="H35" s="13">
        <f t="shared" si="1"/>
        <v>2.1925643469971403</v>
      </c>
      <c r="I35" s="13">
        <v>1.54</v>
      </c>
      <c r="J35" s="13">
        <v>0.16</v>
      </c>
      <c r="K35" s="13">
        <f t="shared" si="2"/>
        <v>10.38961038961039</v>
      </c>
      <c r="L35" s="13">
        <f t="shared" ref="L35:M36" si="6">C35+F35+I35</f>
        <v>38.76</v>
      </c>
      <c r="M35" s="13">
        <f t="shared" si="6"/>
        <v>2.94</v>
      </c>
      <c r="N35" s="13">
        <f t="shared" si="4"/>
        <v>7.5851393188854486</v>
      </c>
      <c r="O35" s="8"/>
    </row>
    <row r="36" spans="1:15" x14ac:dyDescent="0.25">
      <c r="A36" s="12">
        <v>31</v>
      </c>
      <c r="B36" s="12" t="s">
        <v>45</v>
      </c>
      <c r="C36" s="13">
        <v>0</v>
      </c>
      <c r="D36" s="13">
        <v>0</v>
      </c>
      <c r="E36" s="13">
        <f t="shared" si="0"/>
        <v>0</v>
      </c>
      <c r="F36" s="13">
        <v>29.17</v>
      </c>
      <c r="G36" s="13">
        <v>9.1</v>
      </c>
      <c r="H36" s="13">
        <f t="shared" si="1"/>
        <v>31.19643469317792</v>
      </c>
      <c r="I36" s="13">
        <v>2.4700000000000002</v>
      </c>
      <c r="J36" s="13">
        <v>2.2400000000000002</v>
      </c>
      <c r="K36" s="13">
        <f t="shared" si="2"/>
        <v>90.688259109311744</v>
      </c>
      <c r="L36" s="13">
        <f t="shared" si="6"/>
        <v>31.64</v>
      </c>
      <c r="M36" s="13">
        <f t="shared" si="6"/>
        <v>11.34</v>
      </c>
      <c r="N36" s="13">
        <f t="shared" si="4"/>
        <v>35.840707964601769</v>
      </c>
      <c r="O36" s="8"/>
    </row>
    <row r="37" spans="1:15" x14ac:dyDescent="0.25">
      <c r="A37" s="12">
        <v>32</v>
      </c>
      <c r="B37" s="12" t="s">
        <v>46</v>
      </c>
      <c r="C37" s="13">
        <v>12.52</v>
      </c>
      <c r="D37" s="13">
        <v>56.53</v>
      </c>
      <c r="E37" s="13">
        <f t="shared" si="0"/>
        <v>451.51757188498402</v>
      </c>
      <c r="F37" s="13">
        <v>7.71</v>
      </c>
      <c r="G37" s="13">
        <v>280.02999999999997</v>
      </c>
      <c r="H37" s="13">
        <f t="shared" si="1"/>
        <v>3632.0363164721139</v>
      </c>
      <c r="I37" s="13">
        <v>3.89</v>
      </c>
      <c r="J37" s="13">
        <v>6.34</v>
      </c>
      <c r="K37" s="13">
        <f t="shared" si="2"/>
        <v>162.98200514138816</v>
      </c>
      <c r="L37" s="13">
        <f t="shared" si="5"/>
        <v>24.12</v>
      </c>
      <c r="M37" s="13">
        <f t="shared" si="5"/>
        <v>342.89999999999992</v>
      </c>
      <c r="N37" s="13">
        <f t="shared" si="4"/>
        <v>1421.6417910447758</v>
      </c>
      <c r="O37" s="8"/>
    </row>
    <row r="38" spans="1:15" s="2" customFormat="1" ht="13.5" x14ac:dyDescent="0.2">
      <c r="A38" s="16"/>
      <c r="B38" s="14" t="s">
        <v>47</v>
      </c>
      <c r="C38" s="15">
        <f>SUM(C19:C37)</f>
        <v>2589.6400000000003</v>
      </c>
      <c r="D38" s="15">
        <f>SUM(D19:D37)</f>
        <v>1577.25</v>
      </c>
      <c r="E38" s="15">
        <f t="shared" si="0"/>
        <v>60.906149117251807</v>
      </c>
      <c r="F38" s="15">
        <f>SUM(F19:F37)</f>
        <v>3323.3</v>
      </c>
      <c r="G38" s="15">
        <f>SUM(G19:G37)</f>
        <v>3959.5599999999995</v>
      </c>
      <c r="H38" s="15">
        <f t="shared" si="1"/>
        <v>119.14542773748981</v>
      </c>
      <c r="I38" s="15">
        <f>SUM(I19:I37)</f>
        <v>826.7600000000001</v>
      </c>
      <c r="J38" s="15">
        <f>SUM(J19:J37)</f>
        <v>254.20359999999994</v>
      </c>
      <c r="K38" s="15">
        <f t="shared" si="2"/>
        <v>30.746964052445676</v>
      </c>
      <c r="L38" s="15">
        <f>SUM(L19:L37)</f>
        <v>6739.7</v>
      </c>
      <c r="M38" s="15">
        <f>SUM(M19:M37)</f>
        <v>5791.0136000000002</v>
      </c>
      <c r="N38" s="15">
        <f t="shared" si="4"/>
        <v>85.923907592326088</v>
      </c>
      <c r="O38" s="8"/>
    </row>
    <row r="39" spans="1:15" x14ac:dyDescent="0.25">
      <c r="A39" s="17">
        <v>33</v>
      </c>
      <c r="B39" s="12" t="s">
        <v>48</v>
      </c>
      <c r="C39" s="13">
        <v>6212.68</v>
      </c>
      <c r="D39" s="13">
        <v>4788.68</v>
      </c>
      <c r="E39" s="13">
        <f t="shared" si="0"/>
        <v>77.079134930496991</v>
      </c>
      <c r="F39" s="13">
        <v>69.31</v>
      </c>
      <c r="G39" s="13">
        <v>0</v>
      </c>
      <c r="H39" s="13">
        <f t="shared" si="1"/>
        <v>0</v>
      </c>
      <c r="I39" s="13">
        <v>118.22</v>
      </c>
      <c r="J39" s="13">
        <v>42.05</v>
      </c>
      <c r="K39" s="13">
        <f t="shared" si="2"/>
        <v>35.569277618000335</v>
      </c>
      <c r="L39" s="13">
        <f>C39+F39+I39</f>
        <v>6400.2100000000009</v>
      </c>
      <c r="M39" s="13">
        <f>D39+G39+J39</f>
        <v>4830.7300000000005</v>
      </c>
      <c r="N39" s="13">
        <f t="shared" si="4"/>
        <v>75.477679638636843</v>
      </c>
      <c r="O39" s="8"/>
    </row>
    <row r="40" spans="1:15" s="2" customFormat="1" ht="13.5" x14ac:dyDescent="0.2">
      <c r="A40" s="16"/>
      <c r="B40" s="14" t="s">
        <v>49</v>
      </c>
      <c r="C40" s="15">
        <f>SUM(C39:C39)</f>
        <v>6212.68</v>
      </c>
      <c r="D40" s="15">
        <f>SUM(D39:D39)</f>
        <v>4788.68</v>
      </c>
      <c r="E40" s="15">
        <f t="shared" si="0"/>
        <v>77.079134930496991</v>
      </c>
      <c r="F40" s="15">
        <f>SUM(F39:F39)</f>
        <v>69.31</v>
      </c>
      <c r="G40" s="15">
        <f>SUM(G39:G39)</f>
        <v>0</v>
      </c>
      <c r="H40" s="15">
        <f t="shared" si="1"/>
        <v>0</v>
      </c>
      <c r="I40" s="15">
        <f>SUM(I39:I39)</f>
        <v>118.22</v>
      </c>
      <c r="J40" s="15">
        <f>SUM(J39:J39)</f>
        <v>42.05</v>
      </c>
      <c r="K40" s="15">
        <f t="shared" si="2"/>
        <v>35.569277618000335</v>
      </c>
      <c r="L40" s="15">
        <f>SUM(L39:L39)</f>
        <v>6400.2100000000009</v>
      </c>
      <c r="M40" s="15">
        <f>SUM(M39:M39)</f>
        <v>4830.7300000000005</v>
      </c>
      <c r="N40" s="15">
        <f t="shared" si="4"/>
        <v>75.477679638636843</v>
      </c>
      <c r="O40" s="8"/>
    </row>
    <row r="41" spans="1:15" x14ac:dyDescent="0.25">
      <c r="A41" s="17">
        <v>34</v>
      </c>
      <c r="B41" s="12" t="s">
        <v>50</v>
      </c>
      <c r="C41" s="13">
        <v>2746.06</v>
      </c>
      <c r="D41" s="13">
        <v>374.01</v>
      </c>
      <c r="E41" s="13">
        <f t="shared" si="0"/>
        <v>13.619877205887708</v>
      </c>
      <c r="F41" s="13">
        <v>517.87</v>
      </c>
      <c r="G41" s="13">
        <v>532.55999999999995</v>
      </c>
      <c r="H41" s="13">
        <f t="shared" si="1"/>
        <v>102.83661922876396</v>
      </c>
      <c r="I41" s="13">
        <v>440.09</v>
      </c>
      <c r="J41" s="13">
        <v>131.12</v>
      </c>
      <c r="K41" s="13">
        <f t="shared" si="2"/>
        <v>29.793905791997091</v>
      </c>
      <c r="L41" s="13">
        <f>C41+F41+I41</f>
        <v>3704.02</v>
      </c>
      <c r="M41" s="13">
        <f>D41+G41+J41</f>
        <v>1037.69</v>
      </c>
      <c r="N41" s="13">
        <f t="shared" si="4"/>
        <v>28.01523749871761</v>
      </c>
      <c r="O41" s="8"/>
    </row>
    <row r="42" spans="1:15" s="2" customFormat="1" ht="13.5" x14ac:dyDescent="0.2">
      <c r="A42" s="14"/>
      <c r="B42" s="14" t="s">
        <v>51</v>
      </c>
      <c r="C42" s="15">
        <f>SUM(C41:C41)</f>
        <v>2746.06</v>
      </c>
      <c r="D42" s="15">
        <f>SUM(D41:D41)</f>
        <v>374.01</v>
      </c>
      <c r="E42" s="15">
        <f t="shared" si="0"/>
        <v>13.619877205887708</v>
      </c>
      <c r="F42" s="15">
        <f>SUM(F41:F41)</f>
        <v>517.87</v>
      </c>
      <c r="G42" s="15">
        <f>SUM(G41:G41)</f>
        <v>532.55999999999995</v>
      </c>
      <c r="H42" s="15">
        <f t="shared" si="1"/>
        <v>102.83661922876396</v>
      </c>
      <c r="I42" s="15">
        <f>SUM(I41:I41)</f>
        <v>440.09</v>
      </c>
      <c r="J42" s="15">
        <f>SUM(J41:J41)</f>
        <v>131.12</v>
      </c>
      <c r="K42" s="15">
        <f t="shared" si="2"/>
        <v>29.793905791997091</v>
      </c>
      <c r="L42" s="15">
        <f>SUM(L41:L41)</f>
        <v>3704.02</v>
      </c>
      <c r="M42" s="15">
        <f>SUM(M41:M41)</f>
        <v>1037.69</v>
      </c>
      <c r="N42" s="15">
        <f t="shared" si="4"/>
        <v>28.01523749871761</v>
      </c>
      <c r="O42" s="8"/>
    </row>
    <row r="43" spans="1:15" s="2" customFormat="1" x14ac:dyDescent="0.2">
      <c r="A43" s="12">
        <v>35</v>
      </c>
      <c r="B43" s="14" t="s">
        <v>52</v>
      </c>
      <c r="C43" s="15">
        <v>11.02</v>
      </c>
      <c r="D43" s="15">
        <v>37.72</v>
      </c>
      <c r="E43" s="13">
        <f t="shared" si="0"/>
        <v>342.28675136116152</v>
      </c>
      <c r="F43" s="15">
        <v>20.39</v>
      </c>
      <c r="G43" s="15">
        <v>53.47</v>
      </c>
      <c r="H43" s="13">
        <f t="shared" si="1"/>
        <v>262.23639038744483</v>
      </c>
      <c r="I43" s="15">
        <v>4.8499999999999996</v>
      </c>
      <c r="J43" s="15">
        <v>1.26</v>
      </c>
      <c r="K43" s="13">
        <f t="shared" si="2"/>
        <v>25.979381443298973</v>
      </c>
      <c r="L43" s="13">
        <f t="shared" ref="L43:M50" si="7">C43+F43+I43</f>
        <v>36.26</v>
      </c>
      <c r="M43" s="13">
        <f t="shared" si="7"/>
        <v>92.45</v>
      </c>
      <c r="N43" s="13">
        <f t="shared" si="4"/>
        <v>254.96414782129071</v>
      </c>
      <c r="O43" s="8"/>
    </row>
    <row r="44" spans="1:15" s="2" customFormat="1" x14ac:dyDescent="0.2">
      <c r="A44" s="12">
        <v>36</v>
      </c>
      <c r="B44" s="14" t="s">
        <v>53</v>
      </c>
      <c r="C44" s="15">
        <v>18.05</v>
      </c>
      <c r="D44" s="15">
        <v>3.13</v>
      </c>
      <c r="E44" s="13">
        <f t="shared" si="0"/>
        <v>17.340720221606649</v>
      </c>
      <c r="F44" s="15">
        <v>21.13</v>
      </c>
      <c r="G44" s="15">
        <v>12.03</v>
      </c>
      <c r="H44" s="13">
        <f t="shared" si="1"/>
        <v>56.933270231897779</v>
      </c>
      <c r="I44" s="15">
        <v>17.239999999999998</v>
      </c>
      <c r="J44" s="15">
        <v>6.63</v>
      </c>
      <c r="K44" s="13">
        <f t="shared" si="2"/>
        <v>38.457076566125288</v>
      </c>
      <c r="L44" s="13">
        <f t="shared" si="7"/>
        <v>56.42</v>
      </c>
      <c r="M44" s="13">
        <f t="shared" si="7"/>
        <v>21.79</v>
      </c>
      <c r="N44" s="13">
        <f t="shared" si="4"/>
        <v>38.621056362991844</v>
      </c>
      <c r="O44" s="8"/>
    </row>
    <row r="45" spans="1:15" s="2" customFormat="1" x14ac:dyDescent="0.2">
      <c r="A45" s="12">
        <v>37</v>
      </c>
      <c r="B45" s="14" t="s">
        <v>54</v>
      </c>
      <c r="C45" s="15">
        <v>24.31</v>
      </c>
      <c r="D45" s="15">
        <v>80.97</v>
      </c>
      <c r="E45" s="13">
        <f t="shared" si="0"/>
        <v>333.0728095433978</v>
      </c>
      <c r="F45" s="15">
        <v>16.03</v>
      </c>
      <c r="G45" s="15">
        <v>83.37</v>
      </c>
      <c r="H45" s="13">
        <f t="shared" si="1"/>
        <v>520.08733624454158</v>
      </c>
      <c r="I45" s="15">
        <v>14.88</v>
      </c>
      <c r="J45" s="15">
        <v>65.290000000000006</v>
      </c>
      <c r="K45" s="13">
        <f t="shared" si="2"/>
        <v>438.77688172043008</v>
      </c>
      <c r="L45" s="13">
        <f t="shared" si="7"/>
        <v>55.220000000000006</v>
      </c>
      <c r="M45" s="13">
        <f t="shared" si="7"/>
        <v>229.63</v>
      </c>
      <c r="N45" s="13">
        <f t="shared" si="4"/>
        <v>415.84570807678375</v>
      </c>
      <c r="O45" s="8"/>
    </row>
    <row r="46" spans="1:15" s="2" customFormat="1" x14ac:dyDescent="0.2">
      <c r="A46" s="12">
        <v>38</v>
      </c>
      <c r="B46" s="14" t="s">
        <v>55</v>
      </c>
      <c r="C46" s="15">
        <v>28.48</v>
      </c>
      <c r="D46" s="15">
        <v>8.18</v>
      </c>
      <c r="E46" s="13">
        <f t="shared" si="0"/>
        <v>28.721910112359549</v>
      </c>
      <c r="F46" s="15">
        <v>41.16</v>
      </c>
      <c r="G46" s="15">
        <v>0</v>
      </c>
      <c r="H46" s="13">
        <f t="shared" si="1"/>
        <v>0</v>
      </c>
      <c r="I46" s="15">
        <v>10.45</v>
      </c>
      <c r="J46" s="15">
        <v>4.37</v>
      </c>
      <c r="K46" s="13">
        <f t="shared" si="2"/>
        <v>41.81818181818182</v>
      </c>
      <c r="L46" s="13">
        <f t="shared" si="7"/>
        <v>80.09</v>
      </c>
      <c r="M46" s="13">
        <f t="shared" si="7"/>
        <v>12.55</v>
      </c>
      <c r="N46" s="13">
        <f t="shared" si="4"/>
        <v>15.669871394680984</v>
      </c>
      <c r="O46" s="8"/>
    </row>
    <row r="47" spans="1:15" s="2" customFormat="1" x14ac:dyDescent="0.2">
      <c r="A47" s="12">
        <v>39</v>
      </c>
      <c r="B47" s="14" t="s">
        <v>56</v>
      </c>
      <c r="C47" s="15">
        <v>52.24</v>
      </c>
      <c r="D47" s="15">
        <v>29.15</v>
      </c>
      <c r="E47" s="13">
        <f t="shared" si="0"/>
        <v>55.800153139356816</v>
      </c>
      <c r="F47" s="15">
        <v>26.04</v>
      </c>
      <c r="G47" s="15">
        <v>6.14</v>
      </c>
      <c r="H47" s="13">
        <f t="shared" si="1"/>
        <v>23.579109062980034</v>
      </c>
      <c r="I47" s="15">
        <v>16.22</v>
      </c>
      <c r="J47" s="15">
        <v>57.71</v>
      </c>
      <c r="K47" s="13">
        <f t="shared" si="2"/>
        <v>355.79531442663381</v>
      </c>
      <c r="L47" s="13">
        <f t="shared" si="7"/>
        <v>94.5</v>
      </c>
      <c r="M47" s="13">
        <f t="shared" si="7"/>
        <v>93</v>
      </c>
      <c r="N47" s="13">
        <f t="shared" si="4"/>
        <v>98.412698412698418</v>
      </c>
      <c r="O47" s="8"/>
    </row>
    <row r="48" spans="1:15" s="2" customFormat="1" x14ac:dyDescent="0.2">
      <c r="A48" s="12">
        <v>40</v>
      </c>
      <c r="B48" s="14" t="s">
        <v>57</v>
      </c>
      <c r="C48" s="15">
        <v>1.54</v>
      </c>
      <c r="D48" s="15">
        <v>17.829999999999998</v>
      </c>
      <c r="E48" s="13">
        <f t="shared" si="0"/>
        <v>1157.7922077922076</v>
      </c>
      <c r="F48" s="15">
        <v>2.9</v>
      </c>
      <c r="G48" s="15">
        <v>0</v>
      </c>
      <c r="H48" s="13">
        <f t="shared" si="1"/>
        <v>0</v>
      </c>
      <c r="I48" s="15">
        <v>1.2</v>
      </c>
      <c r="J48" s="15">
        <v>7.45</v>
      </c>
      <c r="K48" s="13">
        <f t="shared" si="2"/>
        <v>620.83333333333337</v>
      </c>
      <c r="L48" s="13">
        <f t="shared" si="7"/>
        <v>5.64</v>
      </c>
      <c r="M48" s="13">
        <f t="shared" si="7"/>
        <v>25.279999999999998</v>
      </c>
      <c r="N48" s="13">
        <f t="shared" si="4"/>
        <v>448.22695035460987</v>
      </c>
      <c r="O48" s="8"/>
    </row>
    <row r="49" spans="1:15" s="2" customFormat="1" x14ac:dyDescent="0.2">
      <c r="A49" s="12">
        <v>41</v>
      </c>
      <c r="B49" s="14" t="s">
        <v>58</v>
      </c>
      <c r="C49" s="15">
        <v>3.95</v>
      </c>
      <c r="D49" s="15">
        <v>0.89810000000000001</v>
      </c>
      <c r="E49" s="13">
        <f t="shared" si="0"/>
        <v>22.736708860759492</v>
      </c>
      <c r="F49" s="15">
        <v>5.66</v>
      </c>
      <c r="G49" s="15">
        <v>0</v>
      </c>
      <c r="H49" s="13">
        <f t="shared" si="1"/>
        <v>0</v>
      </c>
      <c r="I49" s="15">
        <v>10.68</v>
      </c>
      <c r="J49" s="15">
        <v>11.35</v>
      </c>
      <c r="K49" s="13">
        <f t="shared" si="2"/>
        <v>106.27340823970037</v>
      </c>
      <c r="L49" s="13">
        <f t="shared" si="7"/>
        <v>20.29</v>
      </c>
      <c r="M49" s="13">
        <f t="shared" si="7"/>
        <v>12.248099999999999</v>
      </c>
      <c r="N49" s="13">
        <f t="shared" si="4"/>
        <v>60.365204534253323</v>
      </c>
      <c r="O49" s="8"/>
    </row>
    <row r="50" spans="1:15" s="2" customFormat="1" x14ac:dyDescent="0.2">
      <c r="A50" s="12">
        <v>42</v>
      </c>
      <c r="B50" s="14" t="s">
        <v>59</v>
      </c>
      <c r="C50" s="15">
        <v>1.85</v>
      </c>
      <c r="D50" s="15">
        <v>32.590000000000003</v>
      </c>
      <c r="E50" s="13">
        <f t="shared" si="0"/>
        <v>1761.6216216216217</v>
      </c>
      <c r="F50" s="15">
        <v>8.49</v>
      </c>
      <c r="G50" s="15">
        <v>0</v>
      </c>
      <c r="H50" s="13">
        <f t="shared" si="1"/>
        <v>0</v>
      </c>
      <c r="I50" s="15">
        <v>15.7</v>
      </c>
      <c r="J50" s="15">
        <v>3.75</v>
      </c>
      <c r="K50" s="13">
        <f t="shared" si="2"/>
        <v>23.885350318471339</v>
      </c>
      <c r="L50" s="13">
        <f t="shared" si="7"/>
        <v>26.04</v>
      </c>
      <c r="M50" s="13">
        <f t="shared" si="7"/>
        <v>36.340000000000003</v>
      </c>
      <c r="N50" s="13">
        <f t="shared" si="4"/>
        <v>139.55453149001539</v>
      </c>
      <c r="O50" s="8"/>
    </row>
    <row r="51" spans="1:15" s="2" customFormat="1" ht="13.5" x14ac:dyDescent="0.2">
      <c r="A51" s="14"/>
      <c r="B51" s="14" t="s">
        <v>60</v>
      </c>
      <c r="C51" s="15">
        <f>SUM(C43:C50)</f>
        <v>141.43999999999997</v>
      </c>
      <c r="D51" s="15">
        <f>SUM(D43:D50)</f>
        <v>210.46810000000002</v>
      </c>
      <c r="E51" s="15">
        <f>IF(C51=0,0, D51/C51%)</f>
        <v>148.80380373303171</v>
      </c>
      <c r="F51" s="15">
        <f>SUM(F43:F50)</f>
        <v>141.80000000000001</v>
      </c>
      <c r="G51" s="15">
        <f>SUM(G43:G50)</f>
        <v>155.01</v>
      </c>
      <c r="H51" s="15">
        <f>IF(F51=0,0, G51/F51%)</f>
        <v>109.31593794076161</v>
      </c>
      <c r="I51" s="15">
        <f>SUM(I43:I50)</f>
        <v>91.220000000000013</v>
      </c>
      <c r="J51" s="15">
        <f>SUM(J43:J50)</f>
        <v>157.81</v>
      </c>
      <c r="K51" s="15">
        <f>IF(I51=0,0, J51/I51%)</f>
        <v>172.99934224950667</v>
      </c>
      <c r="L51" s="15">
        <f>SUM(L43:L50)</f>
        <v>374.46000000000004</v>
      </c>
      <c r="M51" s="15">
        <f>SUM(M43:M50)</f>
        <v>523.28809999999999</v>
      </c>
      <c r="N51" s="15">
        <f>IF(L51=0,0, M51/L51%)</f>
        <v>139.74472573839662</v>
      </c>
      <c r="O51" s="8"/>
    </row>
    <row r="52" spans="1:15" s="2" customFormat="1" ht="13.5" x14ac:dyDescent="0.2">
      <c r="A52" s="14"/>
      <c r="B52" s="14" t="s">
        <v>61</v>
      </c>
      <c r="C52" s="15">
        <f>SUM(C42,C40,C38,C18,C51)</f>
        <v>19305.41</v>
      </c>
      <c r="D52" s="15">
        <f>SUM(D42,D40,D38,D18,D51)</f>
        <v>10213.3981</v>
      </c>
      <c r="E52" s="15">
        <f t="shared" si="0"/>
        <v>52.904331480139504</v>
      </c>
      <c r="F52" s="15">
        <f>SUM(F42,F40,F38,F18,F51)</f>
        <v>10229.93</v>
      </c>
      <c r="G52" s="15">
        <f>SUM(G42,G40,G38,G18,G51)</f>
        <v>9530.83</v>
      </c>
      <c r="H52" s="15">
        <f t="shared" si="1"/>
        <v>93.166131146547428</v>
      </c>
      <c r="I52" s="15">
        <f>SUM(I42,I40,I38,I18,I51)</f>
        <v>4374.2300000000005</v>
      </c>
      <c r="J52" s="15">
        <f>SUM(J42,J40,J38,J18,J51)</f>
        <v>3224.2235999999994</v>
      </c>
      <c r="K52" s="15">
        <f t="shared" si="2"/>
        <v>73.709512302736684</v>
      </c>
      <c r="L52" s="15">
        <f>SUM(L42,L40,L38,L18,L51)</f>
        <v>33909.57</v>
      </c>
      <c r="M52" s="15">
        <f>SUM(M42,M40,M38,M18,M51)</f>
        <v>22968.451700000001</v>
      </c>
      <c r="N52" s="15">
        <f t="shared" si="4"/>
        <v>67.734423350104407</v>
      </c>
      <c r="O52" s="8"/>
    </row>
    <row r="53" spans="1:15" x14ac:dyDescent="0.25">
      <c r="O53" s="8"/>
    </row>
  </sheetData>
  <mergeCells count="9">
    <mergeCell ref="O3:O53"/>
    <mergeCell ref="A2:J2"/>
    <mergeCell ref="K2:N2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2022-01-05T08:55:12Z</dcterms:created>
  <dcterms:modified xsi:type="dcterms:W3CDTF">2022-01-05T08:56:17Z</dcterms:modified>
</cp:coreProperties>
</file>