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ACP ACHIV" sheetId="6" r:id="rId1"/>
  </sheets>
  <calcPr calcId="152511"/>
</workbook>
</file>

<file path=xl/calcChain.xml><?xml version="1.0" encoding="utf-8"?>
<calcChain xmlns="http://schemas.openxmlformats.org/spreadsheetml/2006/main">
  <c r="L49" i="6" l="1"/>
  <c r="I49" i="6"/>
  <c r="K49" i="6" s="1"/>
  <c r="G49" i="6"/>
  <c r="H49" i="6" s="1"/>
  <c r="F49" i="6"/>
  <c r="D49" i="6"/>
  <c r="M49" i="6" s="1"/>
  <c r="N49" i="6" s="1"/>
  <c r="C49" i="6"/>
  <c r="E49" i="6" s="1"/>
  <c r="M48" i="6"/>
  <c r="N48" i="6" s="1"/>
  <c r="K48" i="6"/>
  <c r="H48" i="6"/>
  <c r="E48" i="6"/>
  <c r="N47" i="6"/>
  <c r="M47" i="6"/>
  <c r="K47" i="6"/>
  <c r="H47" i="6"/>
  <c r="E47" i="6"/>
  <c r="M46" i="6"/>
  <c r="N46" i="6" s="1"/>
  <c r="K46" i="6"/>
  <c r="H46" i="6"/>
  <c r="E46" i="6"/>
  <c r="N45" i="6"/>
  <c r="M45" i="6"/>
  <c r="K45" i="6"/>
  <c r="H45" i="6"/>
  <c r="E45" i="6"/>
  <c r="M44" i="6"/>
  <c r="N44" i="6" s="1"/>
  <c r="K44" i="6"/>
  <c r="H44" i="6"/>
  <c r="E44" i="6"/>
  <c r="N43" i="6"/>
  <c r="M43" i="6"/>
  <c r="K43" i="6"/>
  <c r="H43" i="6"/>
  <c r="E43" i="6"/>
  <c r="M42" i="6"/>
  <c r="N42" i="6" s="1"/>
  <c r="K42" i="6"/>
  <c r="H42" i="6"/>
  <c r="E42" i="6"/>
  <c r="L41" i="6"/>
  <c r="I41" i="6"/>
  <c r="K41" i="6" s="1"/>
  <c r="G41" i="6"/>
  <c r="H41" i="6" s="1"/>
  <c r="F41" i="6"/>
  <c r="D41" i="6"/>
  <c r="M41" i="6" s="1"/>
  <c r="N41" i="6" s="1"/>
  <c r="C41" i="6"/>
  <c r="E41" i="6" s="1"/>
  <c r="M40" i="6"/>
  <c r="N40" i="6" s="1"/>
  <c r="K40" i="6"/>
  <c r="H40" i="6"/>
  <c r="E40" i="6"/>
  <c r="L39" i="6"/>
  <c r="I39" i="6"/>
  <c r="K39" i="6" s="1"/>
  <c r="G39" i="6"/>
  <c r="H39" i="6" s="1"/>
  <c r="F39" i="6"/>
  <c r="D39" i="6"/>
  <c r="M39" i="6" s="1"/>
  <c r="N39" i="6" s="1"/>
  <c r="C39" i="6"/>
  <c r="E39" i="6" s="1"/>
  <c r="M38" i="6"/>
  <c r="N38" i="6" s="1"/>
  <c r="K38" i="6"/>
  <c r="H38" i="6"/>
  <c r="E38" i="6"/>
  <c r="L37" i="6"/>
  <c r="I37" i="6"/>
  <c r="K37" i="6" s="1"/>
  <c r="G37" i="6"/>
  <c r="H37" i="6" s="1"/>
  <c r="F37" i="6"/>
  <c r="D37" i="6"/>
  <c r="M37" i="6" s="1"/>
  <c r="N37" i="6" s="1"/>
  <c r="C37" i="6"/>
  <c r="E37" i="6" s="1"/>
  <c r="M36" i="6"/>
  <c r="N36" i="6" s="1"/>
  <c r="K36" i="6"/>
  <c r="H36" i="6"/>
  <c r="E36" i="6"/>
  <c r="N35" i="6"/>
  <c r="M35" i="6"/>
  <c r="K35" i="6"/>
  <c r="H35" i="6"/>
  <c r="N34" i="6"/>
  <c r="M34" i="6"/>
  <c r="H34" i="6"/>
  <c r="E34" i="6"/>
  <c r="N33" i="6"/>
  <c r="M33" i="6"/>
  <c r="K33" i="6"/>
  <c r="H33" i="6"/>
  <c r="E33" i="6"/>
  <c r="M32" i="6"/>
  <c r="N32" i="6" s="1"/>
  <c r="K32" i="6"/>
  <c r="H32" i="6"/>
  <c r="M31" i="6"/>
  <c r="N31" i="6" s="1"/>
  <c r="K31" i="6"/>
  <c r="H31" i="6"/>
  <c r="E31" i="6"/>
  <c r="N30" i="6"/>
  <c r="M30" i="6"/>
  <c r="H30" i="6"/>
  <c r="E30" i="6"/>
  <c r="N29" i="6"/>
  <c r="M29" i="6"/>
  <c r="K29" i="6"/>
  <c r="H29" i="6"/>
  <c r="E29" i="6"/>
  <c r="M28" i="6"/>
  <c r="N28" i="6" s="1"/>
  <c r="K28" i="6"/>
  <c r="H28" i="6"/>
  <c r="M27" i="6"/>
  <c r="N27" i="6" s="1"/>
  <c r="K27" i="6"/>
  <c r="H27" i="6"/>
  <c r="E27" i="6"/>
  <c r="N26" i="6"/>
  <c r="M26" i="6"/>
  <c r="K26" i="6"/>
  <c r="H26" i="6"/>
  <c r="E26" i="6"/>
  <c r="M25" i="6"/>
  <c r="N25" i="6" s="1"/>
  <c r="K25" i="6"/>
  <c r="H25" i="6"/>
  <c r="E25" i="6"/>
  <c r="N24" i="6"/>
  <c r="M24" i="6"/>
  <c r="K24" i="6"/>
  <c r="H24" i="6"/>
  <c r="E24" i="6"/>
  <c r="M23" i="6"/>
  <c r="N23" i="6" s="1"/>
  <c r="K23" i="6"/>
  <c r="H23" i="6"/>
  <c r="E23" i="6"/>
  <c r="N22" i="6"/>
  <c r="M22" i="6"/>
  <c r="K22" i="6"/>
  <c r="H22" i="6"/>
  <c r="E22" i="6"/>
  <c r="M21" i="6"/>
  <c r="N21" i="6" s="1"/>
  <c r="K21" i="6"/>
  <c r="H21" i="6"/>
  <c r="E21" i="6"/>
  <c r="N20" i="6"/>
  <c r="M20" i="6"/>
  <c r="H20" i="6"/>
  <c r="M19" i="6"/>
  <c r="N19" i="6" s="1"/>
  <c r="K19" i="6"/>
  <c r="H19" i="6"/>
  <c r="E19" i="6"/>
  <c r="N18" i="6"/>
  <c r="M18" i="6"/>
  <c r="K18" i="6"/>
  <c r="H18" i="6"/>
  <c r="E18" i="6"/>
  <c r="L17" i="6"/>
  <c r="L50" i="6" s="1"/>
  <c r="K17" i="6"/>
  <c r="I17" i="6"/>
  <c r="I50" i="6" s="1"/>
  <c r="K50" i="6" s="1"/>
  <c r="G17" i="6"/>
  <c r="G50" i="6" s="1"/>
  <c r="F17" i="6"/>
  <c r="F50" i="6" s="1"/>
  <c r="D17" i="6"/>
  <c r="E17" i="6" s="1"/>
  <c r="C17" i="6"/>
  <c r="C50" i="6" s="1"/>
  <c r="N16" i="6"/>
  <c r="M16" i="6"/>
  <c r="K16" i="6"/>
  <c r="H16" i="6"/>
  <c r="E16" i="6"/>
  <c r="M15" i="6"/>
  <c r="N15" i="6" s="1"/>
  <c r="K15" i="6"/>
  <c r="H15" i="6"/>
  <c r="E15" i="6"/>
  <c r="N14" i="6"/>
  <c r="M14" i="6"/>
  <c r="K14" i="6"/>
  <c r="H14" i="6"/>
  <c r="E14" i="6"/>
  <c r="M13" i="6"/>
  <c r="N13" i="6" s="1"/>
  <c r="K13" i="6"/>
  <c r="H13" i="6"/>
  <c r="E13" i="6"/>
  <c r="N12" i="6"/>
  <c r="M12" i="6"/>
  <c r="K12" i="6"/>
  <c r="H12" i="6"/>
  <c r="E12" i="6"/>
  <c r="M11" i="6"/>
  <c r="N11" i="6" s="1"/>
  <c r="K11" i="6"/>
  <c r="H11" i="6"/>
  <c r="E11" i="6"/>
  <c r="N10" i="6"/>
  <c r="M10" i="6"/>
  <c r="K10" i="6"/>
  <c r="H10" i="6"/>
  <c r="E10" i="6"/>
  <c r="M9" i="6"/>
  <c r="N9" i="6" s="1"/>
  <c r="K9" i="6"/>
  <c r="H9" i="6"/>
  <c r="E9" i="6"/>
  <c r="N8" i="6"/>
  <c r="M8" i="6"/>
  <c r="K8" i="6"/>
  <c r="H8" i="6"/>
  <c r="E8" i="6"/>
  <c r="M7" i="6"/>
  <c r="N7" i="6" s="1"/>
  <c r="K7" i="6"/>
  <c r="H7" i="6"/>
  <c r="E7" i="6"/>
  <c r="N6" i="6"/>
  <c r="M6" i="6"/>
  <c r="K6" i="6"/>
  <c r="H6" i="6"/>
  <c r="E6" i="6"/>
  <c r="M5" i="6"/>
  <c r="N5" i="6" s="1"/>
  <c r="K5" i="6"/>
  <c r="H5" i="6"/>
  <c r="E5" i="6"/>
  <c r="H50" i="6" l="1"/>
  <c r="H17" i="6"/>
  <c r="M17" i="6"/>
  <c r="N17" i="6" s="1"/>
  <c r="D50" i="6"/>
  <c r="E50" i="6" l="1"/>
  <c r="M50" i="6"/>
  <c r="N50" i="6" s="1"/>
</calcChain>
</file>

<file path=xl/sharedStrings.xml><?xml version="1.0" encoding="utf-8"?>
<sst xmlns="http://schemas.openxmlformats.org/spreadsheetml/2006/main" count="68" uniqueCount="59">
  <si>
    <t>CENTRAL BANK OF INDIA</t>
  </si>
  <si>
    <t>GRAND TOTAL</t>
  </si>
  <si>
    <t>NAME OF THE BANK</t>
  </si>
  <si>
    <t>BANK OF BARODA</t>
  </si>
  <si>
    <t>BANK OF INDIA</t>
  </si>
  <si>
    <t>BANK OF MAHARASHTRA</t>
  </si>
  <si>
    <t>CANARA BANK</t>
  </si>
  <si>
    <t>INDIAN BANK</t>
  </si>
  <si>
    <t>INDIAN OVERSEAS BANK</t>
  </si>
  <si>
    <t>PUNJAB AND SIND BANK</t>
  </si>
  <si>
    <t>PUNJAB NATIONAL BANK</t>
  </si>
  <si>
    <t>STATE BANK OF INDIA</t>
  </si>
  <si>
    <t>UCO BANK</t>
  </si>
  <si>
    <t>UNION BANK OF INDIA</t>
  </si>
  <si>
    <t>SUB TOTAL (PSUs)</t>
  </si>
  <si>
    <t>AXIS BANK</t>
  </si>
  <si>
    <t>BANDHAN BANK</t>
  </si>
  <si>
    <t>CITY UNION BANK</t>
  </si>
  <si>
    <t>DCB BANK</t>
  </si>
  <si>
    <t>FEDERAL BANK</t>
  </si>
  <si>
    <t>HDFC BANK</t>
  </si>
  <si>
    <t>ICICI BANK</t>
  </si>
  <si>
    <t>IDBI BANK</t>
  </si>
  <si>
    <t>IDFC FIRST BANK</t>
  </si>
  <si>
    <t>INDUSIND BANK</t>
  </si>
  <si>
    <t>J &amp; K BANK</t>
  </si>
  <si>
    <t>KARNATAKA BANK</t>
  </si>
  <si>
    <t>KARUR VYSYA BANK</t>
  </si>
  <si>
    <t>KOTAK MAHINDRA BANK</t>
  </si>
  <si>
    <t>DBS BANK INDIA (E-LVB)</t>
  </si>
  <si>
    <t>RBL BANK</t>
  </si>
  <si>
    <t>SOUTH INDIAN BANK</t>
  </si>
  <si>
    <t>TAMILNAD MERCANTILE BANK</t>
  </si>
  <si>
    <t>YES BANK</t>
  </si>
  <si>
    <t>SUB TOTAL (PRIVATE BANKs)</t>
  </si>
  <si>
    <t>APEX BANK</t>
  </si>
  <si>
    <t>SUB TOTAL (COOP.BANKs)</t>
  </si>
  <si>
    <t>CHATTISGARH RRB</t>
  </si>
  <si>
    <t xml:space="preserve">SUB TOTAL  (RRBs) </t>
  </si>
  <si>
    <t>AU SMALL FIN.BANK</t>
  </si>
  <si>
    <t>EQUITAS SMALL FIN. BANK</t>
  </si>
  <si>
    <t>ESAF SMALL FIN. BANK</t>
  </si>
  <si>
    <t>JANA SMALL FIN. BANK</t>
  </si>
  <si>
    <t>SURYODAY SMALL FIN. BANK</t>
  </si>
  <si>
    <t>UJJIVAN SMALL FIN. BANK</t>
  </si>
  <si>
    <t>UTKARSH SMALL FIN. BANK</t>
  </si>
  <si>
    <t>SUB TOTAL (SMALL FIN. BANK)</t>
  </si>
  <si>
    <t>Table No.4 (C)</t>
  </si>
  <si>
    <t>BANK-WISE INFORMATION REGARDING ACP ACHIEVEMENT</t>
  </si>
  <si>
    <t xml:space="preserve"> DATA FOR THE QUARTER ENDED  DEC. 2024</t>
  </si>
  <si>
    <t>(Amt. In crore)</t>
  </si>
  <si>
    <t>S No.</t>
  </si>
  <si>
    <t xml:space="preserve">Agri </t>
  </si>
  <si>
    <t>MSME</t>
  </si>
  <si>
    <t>OTHER PSA</t>
  </si>
  <si>
    <t>TOTAL PSA</t>
  </si>
  <si>
    <t>Commitm't</t>
  </si>
  <si>
    <t>Achievement</t>
  </si>
  <si>
    <t>% Ach.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</si>
</sst>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General"/>
    <numFmt numFmtId="166" formatCode="[$-409]d/mmm/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64" fontId="2" fillId="0" borderId="0" applyBorder="0" applyProtection="0"/>
    <xf numFmtId="0" fontId="3" fillId="0" borderId="0"/>
    <xf numFmtId="0" fontId="3" fillId="0" borderId="0"/>
    <xf numFmtId="166" fontId="1" fillId="0" borderId="0"/>
  </cellStyleXfs>
  <cellXfs count="21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/>
    <xf numFmtId="0" fontId="5" fillId="0" borderId="0" xfId="0" applyFont="1"/>
    <xf numFmtId="2" fontId="6" fillId="0" borderId="0" xfId="0" applyNumberFormat="1" applyFont="1"/>
    <xf numFmtId="2" fontId="5" fillId="0" borderId="1" xfId="0" applyNumberFormat="1" applyFont="1" applyBorder="1" applyAlignment="1">
      <alignment vertical="center" wrapText="1"/>
    </xf>
    <xf numFmtId="0" fontId="0" fillId="0" borderId="2" xfId="0" applyBorder="1"/>
    <xf numFmtId="0" fontId="0" fillId="0" borderId="2" xfId="0" applyBorder="1" applyAlignment="1">
      <alignment horizontal="left"/>
    </xf>
    <xf numFmtId="2" fontId="0" fillId="0" borderId="2" xfId="0" applyNumberFormat="1" applyBorder="1"/>
    <xf numFmtId="0" fontId="5" fillId="0" borderId="2" xfId="0" applyFont="1" applyBorder="1"/>
    <xf numFmtId="2" fontId="5" fillId="0" borderId="2" xfId="0" applyNumberFormat="1" applyFont="1" applyBorder="1"/>
    <xf numFmtId="2" fontId="0" fillId="0" borderId="0" xfId="0" applyNumberFormat="1"/>
    <xf numFmtId="2" fontId="0" fillId="2" borderId="0" xfId="0" applyNumberFormat="1" applyFill="1"/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2" fontId="4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0" fontId="5" fillId="0" borderId="0" xfId="0" applyFont="1" applyAlignment="1">
      <alignment vertical="center"/>
    </xf>
    <xf numFmtId="2" fontId="5" fillId="0" borderId="1" xfId="0" applyNumberFormat="1" applyFont="1" applyBorder="1" applyAlignment="1">
      <alignment horizontal="center" vertical="center"/>
    </xf>
  </cellXfs>
  <cellStyles count="5">
    <cellStyle name="Excel Built-in Normal" xfId="1"/>
    <cellStyle name="Excel Built-in Normal 2" xfId="2"/>
    <cellStyle name="Normal" xfId="0" builtinId="0"/>
    <cellStyle name="Normal 2" xfId="3"/>
    <cellStyle name="Normal 2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abSelected="1" topLeftCell="A13" workbookViewId="0">
      <selection activeCell="R18" sqref="R18"/>
    </sheetView>
  </sheetViews>
  <sheetFormatPr defaultRowHeight="15" x14ac:dyDescent="0.25"/>
  <cols>
    <col min="1" max="1" width="5.5703125" customWidth="1"/>
    <col min="2" max="2" width="28.5703125" customWidth="1"/>
    <col min="3" max="3" width="11.42578125" style="12" customWidth="1"/>
    <col min="4" max="4" width="14.140625" style="12" customWidth="1"/>
    <col min="5" max="5" width="8.7109375" style="12" customWidth="1"/>
    <col min="6" max="6" width="10.42578125" style="12" customWidth="1"/>
    <col min="7" max="7" width="12.5703125" style="12" customWidth="1"/>
    <col min="8" max="8" width="8.7109375" style="12" customWidth="1"/>
    <col min="9" max="9" width="10.28515625" style="13" customWidth="1"/>
    <col min="10" max="10" width="12.85546875" style="12" customWidth="1"/>
    <col min="11" max="11" width="8.7109375" style="12" customWidth="1"/>
    <col min="12" max="12" width="9.85546875" style="12" customWidth="1"/>
    <col min="13" max="13" width="10.28515625" style="12" customWidth="1"/>
    <col min="14" max="14" width="8.7109375" style="12" customWidth="1"/>
    <col min="15" max="220" width="9.140625" customWidth="1"/>
  </cols>
  <sheetData>
    <row r="1" spans="1:14" s="4" customFormat="1" ht="25.5" customHeight="1" x14ac:dyDescent="0.25">
      <c r="A1" s="3" t="s">
        <v>47</v>
      </c>
      <c r="C1" s="5" t="s">
        <v>48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s="4" customFormat="1" ht="15.95" customHeight="1" x14ac:dyDescent="0.25">
      <c r="A2" s="17" t="s">
        <v>49</v>
      </c>
      <c r="B2" s="17"/>
      <c r="C2" s="17"/>
      <c r="D2" s="17"/>
      <c r="E2" s="17"/>
      <c r="F2" s="17"/>
      <c r="G2" s="17"/>
      <c r="H2" s="17"/>
      <c r="I2" s="17"/>
      <c r="J2" s="17"/>
      <c r="K2" s="18" t="s">
        <v>50</v>
      </c>
      <c r="L2" s="18"/>
      <c r="M2" s="18"/>
      <c r="N2" s="18"/>
    </row>
    <row r="3" spans="1:14" s="1" customFormat="1" ht="18" customHeight="1" x14ac:dyDescent="0.25">
      <c r="A3" s="19" t="s">
        <v>51</v>
      </c>
      <c r="B3" s="19" t="s">
        <v>2</v>
      </c>
      <c r="C3" s="20" t="s">
        <v>52</v>
      </c>
      <c r="D3" s="20"/>
      <c r="E3" s="20"/>
      <c r="F3" s="20" t="s">
        <v>53</v>
      </c>
      <c r="G3" s="20"/>
      <c r="H3" s="20"/>
      <c r="I3" s="20" t="s">
        <v>54</v>
      </c>
      <c r="J3" s="20"/>
      <c r="K3" s="20"/>
      <c r="L3" s="20" t="s">
        <v>55</v>
      </c>
      <c r="M3" s="20"/>
      <c r="N3" s="20"/>
    </row>
    <row r="4" spans="1:14" s="2" customFormat="1" ht="22.5" customHeight="1" x14ac:dyDescent="0.25">
      <c r="A4" s="14"/>
      <c r="B4" s="14"/>
      <c r="C4" s="6" t="s">
        <v>56</v>
      </c>
      <c r="D4" s="6" t="s">
        <v>57</v>
      </c>
      <c r="E4" s="6" t="s">
        <v>58</v>
      </c>
      <c r="F4" s="6" t="s">
        <v>56</v>
      </c>
      <c r="G4" s="6" t="s">
        <v>57</v>
      </c>
      <c r="H4" s="6" t="s">
        <v>58</v>
      </c>
      <c r="I4" s="6" t="s">
        <v>56</v>
      </c>
      <c r="J4" s="6" t="s">
        <v>57</v>
      </c>
      <c r="K4" s="6" t="s">
        <v>58</v>
      </c>
      <c r="L4" s="6" t="s">
        <v>56</v>
      </c>
      <c r="M4" s="6" t="s">
        <v>57</v>
      </c>
      <c r="N4" s="6" t="s">
        <v>58</v>
      </c>
    </row>
    <row r="5" spans="1:14" x14ac:dyDescent="0.25">
      <c r="A5" s="7">
        <v>1</v>
      </c>
      <c r="B5" s="8" t="s">
        <v>3</v>
      </c>
      <c r="C5" s="9">
        <v>3473.38</v>
      </c>
      <c r="D5" s="9">
        <v>2011.96</v>
      </c>
      <c r="E5" s="9">
        <f t="shared" ref="E5:E50" si="0">(D5/C5)*100</f>
        <v>57.925133443504592</v>
      </c>
      <c r="F5" s="9">
        <v>2949.98</v>
      </c>
      <c r="G5" s="9">
        <v>3683.63</v>
      </c>
      <c r="H5" s="9">
        <f t="shared" ref="H5:H50" si="1">(G5/F5)*100</f>
        <v>124.86966013328905</v>
      </c>
      <c r="I5" s="9">
        <v>955.50999999999897</v>
      </c>
      <c r="J5" s="9">
        <v>334.43416300000001</v>
      </c>
      <c r="K5" s="9">
        <f t="shared" ref="K5:K50" si="2">(J5/I5)*100</f>
        <v>35.000592667790016</v>
      </c>
      <c r="L5" s="9">
        <v>7378.87</v>
      </c>
      <c r="M5" s="9">
        <f>D5+G5+J5</f>
        <v>6030.024163</v>
      </c>
      <c r="N5" s="9">
        <f t="shared" ref="N5:N50" si="3">(M5/L5)*100</f>
        <v>81.720157192090397</v>
      </c>
    </row>
    <row r="6" spans="1:14" x14ac:dyDescent="0.25">
      <c r="A6" s="7">
        <v>2</v>
      </c>
      <c r="B6" s="8" t="s">
        <v>4</v>
      </c>
      <c r="C6" s="9">
        <v>712.7</v>
      </c>
      <c r="D6" s="9">
        <v>730.68</v>
      </c>
      <c r="E6" s="9">
        <f t="shared" si="0"/>
        <v>102.52280061737056</v>
      </c>
      <c r="F6" s="9">
        <v>1374.26</v>
      </c>
      <c r="G6" s="9">
        <v>1322.08</v>
      </c>
      <c r="H6" s="9">
        <f t="shared" si="1"/>
        <v>96.203047458268443</v>
      </c>
      <c r="I6" s="9">
        <v>62.340000000000103</v>
      </c>
      <c r="J6" s="9">
        <v>151.55311499999999</v>
      </c>
      <c r="K6" s="9">
        <f t="shared" si="2"/>
        <v>243.10733878729508</v>
      </c>
      <c r="L6" s="9">
        <v>2149.3000000000002</v>
      </c>
      <c r="M6" s="9">
        <f t="shared" ref="M6:M50" si="4">D6+G6+J6</f>
        <v>2204.3131149999999</v>
      </c>
      <c r="N6" s="9">
        <f t="shared" si="3"/>
        <v>102.55958288745171</v>
      </c>
    </row>
    <row r="7" spans="1:14" x14ac:dyDescent="0.25">
      <c r="A7" s="7">
        <v>3</v>
      </c>
      <c r="B7" s="8" t="s">
        <v>5</v>
      </c>
      <c r="C7" s="9">
        <v>340.02</v>
      </c>
      <c r="D7" s="9">
        <v>226.8</v>
      </c>
      <c r="E7" s="9">
        <f t="shared" si="0"/>
        <v>66.701958708311281</v>
      </c>
      <c r="F7" s="9">
        <v>549.38</v>
      </c>
      <c r="G7" s="9">
        <v>425.14</v>
      </c>
      <c r="H7" s="9">
        <f t="shared" si="1"/>
        <v>77.385416287451307</v>
      </c>
      <c r="I7" s="9">
        <v>83.63</v>
      </c>
      <c r="J7" s="9">
        <v>42.878450000000001</v>
      </c>
      <c r="K7" s="9">
        <f t="shared" si="2"/>
        <v>51.271613057515253</v>
      </c>
      <c r="L7" s="9">
        <v>973.03</v>
      </c>
      <c r="M7" s="9">
        <f t="shared" si="4"/>
        <v>694.8184500000001</v>
      </c>
      <c r="N7" s="9">
        <f t="shared" si="3"/>
        <v>71.407710964718476</v>
      </c>
    </row>
    <row r="8" spans="1:14" x14ac:dyDescent="0.25">
      <c r="A8" s="7">
        <v>4</v>
      </c>
      <c r="B8" s="8" t="s">
        <v>6</v>
      </c>
      <c r="C8" s="9">
        <v>763.36</v>
      </c>
      <c r="D8" s="9">
        <v>197.88</v>
      </c>
      <c r="E8" s="9">
        <f t="shared" si="0"/>
        <v>25.922238524418361</v>
      </c>
      <c r="F8" s="9">
        <v>1104.42</v>
      </c>
      <c r="G8" s="9">
        <v>1074.04</v>
      </c>
      <c r="H8" s="9">
        <f t="shared" si="1"/>
        <v>97.249234892522765</v>
      </c>
      <c r="I8" s="9">
        <v>282.67</v>
      </c>
      <c r="J8" s="9">
        <v>125.983841</v>
      </c>
      <c r="K8" s="9">
        <f t="shared" si="2"/>
        <v>44.56922949021827</v>
      </c>
      <c r="L8" s="9">
        <v>2150.4499999999998</v>
      </c>
      <c r="M8" s="9">
        <f t="shared" si="4"/>
        <v>1397.9038410000001</v>
      </c>
      <c r="N8" s="9">
        <f t="shared" si="3"/>
        <v>65.005177567485887</v>
      </c>
    </row>
    <row r="9" spans="1:14" x14ac:dyDescent="0.25">
      <c r="A9" s="7">
        <v>5</v>
      </c>
      <c r="B9" s="8" t="s">
        <v>0</v>
      </c>
      <c r="C9" s="9">
        <v>1513.09</v>
      </c>
      <c r="D9" s="9">
        <v>757.97</v>
      </c>
      <c r="E9" s="9">
        <f t="shared" si="0"/>
        <v>50.094178138775625</v>
      </c>
      <c r="F9" s="9">
        <v>1422.57</v>
      </c>
      <c r="G9" s="9">
        <v>1383.16</v>
      </c>
      <c r="H9" s="9">
        <f t="shared" si="1"/>
        <v>97.229661809260719</v>
      </c>
      <c r="I9" s="9">
        <v>51.890000000000299</v>
      </c>
      <c r="J9" s="9">
        <v>24.155131000000001</v>
      </c>
      <c r="K9" s="9">
        <f t="shared" si="2"/>
        <v>46.550647523607367</v>
      </c>
      <c r="L9" s="9">
        <v>2987.55</v>
      </c>
      <c r="M9" s="9">
        <f t="shared" si="4"/>
        <v>2165.2851310000001</v>
      </c>
      <c r="N9" s="9">
        <f t="shared" si="3"/>
        <v>72.476950377399547</v>
      </c>
    </row>
    <row r="10" spans="1:14" x14ac:dyDescent="0.25">
      <c r="A10" s="7">
        <v>6</v>
      </c>
      <c r="B10" s="8" t="s">
        <v>7</v>
      </c>
      <c r="C10" s="9">
        <v>393.25</v>
      </c>
      <c r="D10" s="9">
        <v>242.19</v>
      </c>
      <c r="E10" s="9">
        <f t="shared" si="0"/>
        <v>61.586776859504134</v>
      </c>
      <c r="F10" s="9">
        <v>2505.7199999999998</v>
      </c>
      <c r="G10" s="9">
        <v>1939.49</v>
      </c>
      <c r="H10" s="9">
        <f t="shared" si="1"/>
        <v>77.402503072969054</v>
      </c>
      <c r="I10" s="9">
        <v>158.6</v>
      </c>
      <c r="J10" s="9">
        <v>11.431138000000001</v>
      </c>
      <c r="K10" s="9">
        <f t="shared" si="2"/>
        <v>7.2075271122320306</v>
      </c>
      <c r="L10" s="9">
        <v>3057.57</v>
      </c>
      <c r="M10" s="9">
        <f t="shared" si="4"/>
        <v>2193.1111379999998</v>
      </c>
      <c r="N10" s="9">
        <f t="shared" si="3"/>
        <v>71.727258509208283</v>
      </c>
    </row>
    <row r="11" spans="1:14" x14ac:dyDescent="0.25">
      <c r="A11" s="7">
        <v>7</v>
      </c>
      <c r="B11" s="8" t="s">
        <v>8</v>
      </c>
      <c r="C11" s="9">
        <v>126.5</v>
      </c>
      <c r="D11" s="9">
        <v>109.66</v>
      </c>
      <c r="E11" s="9">
        <f t="shared" si="0"/>
        <v>86.687747035573111</v>
      </c>
      <c r="F11" s="9">
        <v>104.95</v>
      </c>
      <c r="G11" s="9">
        <v>60.38</v>
      </c>
      <c r="H11" s="9">
        <f t="shared" si="1"/>
        <v>57.532158170557409</v>
      </c>
      <c r="I11" s="9">
        <v>24.12</v>
      </c>
      <c r="J11" s="9">
        <v>18.539897</v>
      </c>
      <c r="K11" s="9">
        <f t="shared" si="2"/>
        <v>76.86524461028192</v>
      </c>
      <c r="L11" s="9">
        <v>255.57</v>
      </c>
      <c r="M11" s="9">
        <f t="shared" si="4"/>
        <v>188.57989699999999</v>
      </c>
      <c r="N11" s="9">
        <f t="shared" si="3"/>
        <v>73.787962984700854</v>
      </c>
    </row>
    <row r="12" spans="1:14" x14ac:dyDescent="0.25">
      <c r="A12" s="7">
        <v>8</v>
      </c>
      <c r="B12" s="8" t="s">
        <v>9</v>
      </c>
      <c r="C12" s="9">
        <v>19</v>
      </c>
      <c r="D12" s="9">
        <v>1.71</v>
      </c>
      <c r="E12" s="9">
        <f t="shared" si="0"/>
        <v>9</v>
      </c>
      <c r="F12" s="9">
        <v>38.159999999999997</v>
      </c>
      <c r="G12" s="9">
        <v>22.2</v>
      </c>
      <c r="H12" s="9">
        <f t="shared" si="1"/>
        <v>58.176100628930818</v>
      </c>
      <c r="I12" s="9">
        <v>7.3</v>
      </c>
      <c r="J12" s="9">
        <v>1.1891020000000001</v>
      </c>
      <c r="K12" s="9">
        <f t="shared" si="2"/>
        <v>16.289068493150687</v>
      </c>
      <c r="L12" s="9">
        <v>64.459999999999994</v>
      </c>
      <c r="M12" s="9">
        <f t="shared" si="4"/>
        <v>25.099102000000002</v>
      </c>
      <c r="N12" s="9">
        <f t="shared" si="3"/>
        <v>38.937483710828431</v>
      </c>
    </row>
    <row r="13" spans="1:14" x14ac:dyDescent="0.25">
      <c r="A13" s="7">
        <v>9</v>
      </c>
      <c r="B13" s="8" t="s">
        <v>10</v>
      </c>
      <c r="C13" s="9">
        <v>1205.99</v>
      </c>
      <c r="D13" s="9">
        <v>545.6</v>
      </c>
      <c r="E13" s="9">
        <f t="shared" si="0"/>
        <v>45.240839476280897</v>
      </c>
      <c r="F13" s="9">
        <v>2851.94</v>
      </c>
      <c r="G13" s="9">
        <v>2033.75</v>
      </c>
      <c r="H13" s="9">
        <f t="shared" si="1"/>
        <v>71.31110752680631</v>
      </c>
      <c r="I13" s="9">
        <v>111.61</v>
      </c>
      <c r="J13" s="9">
        <v>59.578272000000005</v>
      </c>
      <c r="K13" s="9">
        <f t="shared" si="2"/>
        <v>53.380765164411791</v>
      </c>
      <c r="L13" s="9">
        <v>4169.54</v>
      </c>
      <c r="M13" s="9">
        <f t="shared" si="4"/>
        <v>2638.9282720000001</v>
      </c>
      <c r="N13" s="9">
        <f t="shared" si="3"/>
        <v>63.290633307271307</v>
      </c>
    </row>
    <row r="14" spans="1:14" x14ac:dyDescent="0.25">
      <c r="A14" s="7">
        <v>10</v>
      </c>
      <c r="B14" s="8" t="s">
        <v>11</v>
      </c>
      <c r="C14" s="9">
        <v>4565.6400000000003</v>
      </c>
      <c r="D14" s="9">
        <v>1909.48</v>
      </c>
      <c r="E14" s="9">
        <f t="shared" si="0"/>
        <v>41.822833162492003</v>
      </c>
      <c r="F14" s="9">
        <v>8948.5</v>
      </c>
      <c r="G14" s="9">
        <v>5713.92</v>
      </c>
      <c r="H14" s="9">
        <f t="shared" si="1"/>
        <v>63.853383248589147</v>
      </c>
      <c r="I14" s="9">
        <v>713.6</v>
      </c>
      <c r="J14" s="9">
        <v>636.72014200000001</v>
      </c>
      <c r="K14" s="9">
        <f t="shared" si="2"/>
        <v>89.226477298206277</v>
      </c>
      <c r="L14" s="9">
        <v>14227.74</v>
      </c>
      <c r="M14" s="9">
        <f t="shared" si="4"/>
        <v>8260.1201419999998</v>
      </c>
      <c r="N14" s="9">
        <f t="shared" si="3"/>
        <v>58.05644566178465</v>
      </c>
    </row>
    <row r="15" spans="1:14" x14ac:dyDescent="0.25">
      <c r="A15" s="7">
        <v>11</v>
      </c>
      <c r="B15" s="8" t="s">
        <v>12</v>
      </c>
      <c r="C15" s="9">
        <v>141.19</v>
      </c>
      <c r="D15" s="9">
        <v>57.41</v>
      </c>
      <c r="E15" s="9">
        <f t="shared" si="0"/>
        <v>40.661519937672637</v>
      </c>
      <c r="F15" s="9">
        <v>660.88</v>
      </c>
      <c r="G15" s="9">
        <v>489.54</v>
      </c>
      <c r="H15" s="9">
        <f t="shared" si="1"/>
        <v>74.07396199007384</v>
      </c>
      <c r="I15" s="9">
        <v>633.61</v>
      </c>
      <c r="J15" s="9">
        <v>1254.223958</v>
      </c>
      <c r="K15" s="9">
        <f t="shared" si="2"/>
        <v>197.94888937990248</v>
      </c>
      <c r="L15" s="9">
        <v>1435.68</v>
      </c>
      <c r="M15" s="9">
        <f t="shared" si="4"/>
        <v>1801.1739580000001</v>
      </c>
      <c r="N15" s="9">
        <f t="shared" si="3"/>
        <v>125.45789855678147</v>
      </c>
    </row>
    <row r="16" spans="1:14" x14ac:dyDescent="0.25">
      <c r="A16" s="7">
        <v>12</v>
      </c>
      <c r="B16" s="8" t="s">
        <v>13</v>
      </c>
      <c r="C16" s="9">
        <v>779.36</v>
      </c>
      <c r="D16" s="9">
        <v>567.66</v>
      </c>
      <c r="E16" s="9">
        <f t="shared" si="0"/>
        <v>72.836686512009848</v>
      </c>
      <c r="F16" s="9">
        <v>1640.82</v>
      </c>
      <c r="G16" s="9">
        <v>2001.37</v>
      </c>
      <c r="H16" s="9">
        <f t="shared" si="1"/>
        <v>121.97376921295448</v>
      </c>
      <c r="I16" s="9">
        <v>175.07</v>
      </c>
      <c r="J16" s="9">
        <v>27.519057</v>
      </c>
      <c r="K16" s="9">
        <f t="shared" si="2"/>
        <v>15.718887873422061</v>
      </c>
      <c r="L16" s="9">
        <v>2595.25</v>
      </c>
      <c r="M16" s="9">
        <f t="shared" si="4"/>
        <v>2596.5490569999997</v>
      </c>
      <c r="N16" s="9">
        <f t="shared" si="3"/>
        <v>100.05005517772854</v>
      </c>
    </row>
    <row r="17" spans="1:14" s="4" customFormat="1" ht="12.75" x14ac:dyDescent="0.2">
      <c r="A17" s="15" t="s">
        <v>14</v>
      </c>
      <c r="B17" s="16"/>
      <c r="C17" s="10">
        <f>SUM(C5:C16)</f>
        <v>14033.480000000001</v>
      </c>
      <c r="D17" s="10">
        <f>SUM(D5:D16)</f>
        <v>7359</v>
      </c>
      <c r="E17" s="11">
        <f t="shared" si="0"/>
        <v>52.438881873918653</v>
      </c>
      <c r="F17" s="10">
        <f>SUM(F5:F16)</f>
        <v>24151.58</v>
      </c>
      <c r="G17" s="10">
        <f>SUM(G5:G16)</f>
        <v>20148.7</v>
      </c>
      <c r="H17" s="11">
        <f t="shared" si="1"/>
        <v>83.426011879968101</v>
      </c>
      <c r="I17" s="10">
        <f>SUM(I5:I16)</f>
        <v>3259.9499999999994</v>
      </c>
      <c r="J17" s="11">
        <v>2688.2062659999997</v>
      </c>
      <c r="K17" s="11">
        <f t="shared" si="2"/>
        <v>82.4615796561297</v>
      </c>
      <c r="L17" s="10">
        <f>SUM(L5:L16)</f>
        <v>41445.01</v>
      </c>
      <c r="M17" s="11">
        <f t="shared" si="4"/>
        <v>30195.906266000002</v>
      </c>
      <c r="N17" s="11">
        <f t="shared" si="3"/>
        <v>72.857760840207291</v>
      </c>
    </row>
    <row r="18" spans="1:14" x14ac:dyDescent="0.25">
      <c r="A18" s="7">
        <v>13</v>
      </c>
      <c r="B18" s="8" t="s">
        <v>15</v>
      </c>
      <c r="C18" s="9">
        <v>2006.66</v>
      </c>
      <c r="D18" s="9">
        <v>1853.53</v>
      </c>
      <c r="E18" s="9">
        <f t="shared" si="0"/>
        <v>92.368911524623002</v>
      </c>
      <c r="F18" s="9">
        <v>4233.2</v>
      </c>
      <c r="G18" s="9">
        <v>4307.91</v>
      </c>
      <c r="H18" s="9">
        <f t="shared" si="1"/>
        <v>101.76485873570822</v>
      </c>
      <c r="I18" s="9">
        <v>300.74000000000098</v>
      </c>
      <c r="J18" s="9">
        <v>47.826250999999999</v>
      </c>
      <c r="K18" s="9">
        <f t="shared" si="2"/>
        <v>15.902856620336451</v>
      </c>
      <c r="L18" s="9">
        <v>6540.6</v>
      </c>
      <c r="M18" s="9">
        <f t="shared" si="4"/>
        <v>6209.266251</v>
      </c>
      <c r="N18" s="9">
        <f t="shared" si="3"/>
        <v>94.934199477112188</v>
      </c>
    </row>
    <row r="19" spans="1:14" x14ac:dyDescent="0.25">
      <c r="A19" s="7">
        <v>14</v>
      </c>
      <c r="B19" s="8" t="s">
        <v>16</v>
      </c>
      <c r="C19" s="9">
        <v>121.49</v>
      </c>
      <c r="D19" s="9">
        <v>92.09</v>
      </c>
      <c r="E19" s="9">
        <f t="shared" si="0"/>
        <v>75.800477405547781</v>
      </c>
      <c r="F19" s="9">
        <v>219.32</v>
      </c>
      <c r="G19" s="9">
        <v>200.68</v>
      </c>
      <c r="H19" s="9">
        <f t="shared" si="1"/>
        <v>91.50100310049244</v>
      </c>
      <c r="I19" s="9">
        <v>545.85</v>
      </c>
      <c r="J19" s="9">
        <v>278.74330699999996</v>
      </c>
      <c r="K19" s="9">
        <f t="shared" si="2"/>
        <v>51.065916826967104</v>
      </c>
      <c r="L19" s="9">
        <v>886.66</v>
      </c>
      <c r="M19" s="9">
        <f t="shared" si="4"/>
        <v>571.51330699999994</v>
      </c>
      <c r="N19" s="9">
        <f t="shared" si="3"/>
        <v>64.456872645658976</v>
      </c>
    </row>
    <row r="20" spans="1:14" x14ac:dyDescent="0.25">
      <c r="A20" s="7">
        <v>15</v>
      </c>
      <c r="B20" s="8" t="s">
        <v>17</v>
      </c>
      <c r="C20" s="9">
        <v>0</v>
      </c>
      <c r="D20" s="9">
        <v>4.72</v>
      </c>
      <c r="E20" s="9">
        <v>0</v>
      </c>
      <c r="F20" s="9">
        <v>22.26</v>
      </c>
      <c r="G20" s="9">
        <v>21.38</v>
      </c>
      <c r="H20" s="9">
        <f t="shared" si="1"/>
        <v>96.046720575022448</v>
      </c>
      <c r="I20" s="9">
        <v>0</v>
      </c>
      <c r="J20" s="9">
        <v>0.11</v>
      </c>
      <c r="K20" s="9">
        <v>0</v>
      </c>
      <c r="L20" s="9">
        <v>22.26</v>
      </c>
      <c r="M20" s="9">
        <f t="shared" si="4"/>
        <v>26.209999999999997</v>
      </c>
      <c r="N20" s="9">
        <f t="shared" si="3"/>
        <v>117.74483378256961</v>
      </c>
    </row>
    <row r="21" spans="1:14" x14ac:dyDescent="0.25">
      <c r="A21" s="7">
        <v>16</v>
      </c>
      <c r="B21" s="8" t="s">
        <v>18</v>
      </c>
      <c r="C21" s="9">
        <v>87.05</v>
      </c>
      <c r="D21" s="9">
        <v>57.9</v>
      </c>
      <c r="E21" s="9">
        <f t="shared" si="0"/>
        <v>66.513497989661118</v>
      </c>
      <c r="F21" s="9">
        <v>55.18</v>
      </c>
      <c r="G21" s="9">
        <v>16.829999999999998</v>
      </c>
      <c r="H21" s="9">
        <f t="shared" si="1"/>
        <v>30.500181225081548</v>
      </c>
      <c r="I21" s="9">
        <v>13.31</v>
      </c>
      <c r="J21" s="9">
        <v>16.732457</v>
      </c>
      <c r="K21" s="9">
        <f t="shared" si="2"/>
        <v>125.71342599549212</v>
      </c>
      <c r="L21" s="9">
        <v>155.54</v>
      </c>
      <c r="M21" s="9">
        <f t="shared" si="4"/>
        <v>91.462456999999986</v>
      </c>
      <c r="N21" s="9">
        <f t="shared" si="3"/>
        <v>58.80317410312459</v>
      </c>
    </row>
    <row r="22" spans="1:14" x14ac:dyDescent="0.25">
      <c r="A22" s="7">
        <v>17</v>
      </c>
      <c r="B22" s="8" t="s">
        <v>19</v>
      </c>
      <c r="C22" s="9">
        <v>128.49</v>
      </c>
      <c r="D22" s="9">
        <v>362.18</v>
      </c>
      <c r="E22" s="9">
        <f t="shared" si="0"/>
        <v>281.87407580356444</v>
      </c>
      <c r="F22" s="9">
        <v>91.87</v>
      </c>
      <c r="G22" s="9">
        <v>54.25</v>
      </c>
      <c r="H22" s="9">
        <f t="shared" si="1"/>
        <v>59.050832698378144</v>
      </c>
      <c r="I22" s="9">
        <v>21.07</v>
      </c>
      <c r="J22" s="9">
        <v>1.4706060000000001</v>
      </c>
      <c r="K22" s="9">
        <f t="shared" si="2"/>
        <v>6.9796203132415764</v>
      </c>
      <c r="L22" s="9">
        <v>241.43</v>
      </c>
      <c r="M22" s="9">
        <f t="shared" si="4"/>
        <v>417.90060599999998</v>
      </c>
      <c r="N22" s="9">
        <f t="shared" si="3"/>
        <v>173.09390133786189</v>
      </c>
    </row>
    <row r="23" spans="1:14" x14ac:dyDescent="0.25">
      <c r="A23" s="7">
        <v>18</v>
      </c>
      <c r="B23" s="8" t="s">
        <v>20</v>
      </c>
      <c r="C23" s="9">
        <v>3777.61</v>
      </c>
      <c r="D23" s="9">
        <v>1938.99</v>
      </c>
      <c r="E23" s="9">
        <f t="shared" si="0"/>
        <v>51.328485470972382</v>
      </c>
      <c r="F23" s="9">
        <v>5727.34</v>
      </c>
      <c r="G23" s="9">
        <v>5445.31</v>
      </c>
      <c r="H23" s="9">
        <f t="shared" si="1"/>
        <v>95.075724507362935</v>
      </c>
      <c r="I23" s="9">
        <v>731.09</v>
      </c>
      <c r="J23" s="9">
        <v>319.76030800000001</v>
      </c>
      <c r="K23" s="9">
        <f t="shared" si="2"/>
        <v>43.737475276641725</v>
      </c>
      <c r="L23" s="9">
        <v>10236.040000000001</v>
      </c>
      <c r="M23" s="9">
        <f t="shared" si="4"/>
        <v>7704.0603080000001</v>
      </c>
      <c r="N23" s="9">
        <f t="shared" si="3"/>
        <v>75.264069972372127</v>
      </c>
    </row>
    <row r="24" spans="1:14" x14ac:dyDescent="0.25">
      <c r="A24" s="7">
        <v>19</v>
      </c>
      <c r="B24" s="8" t="s">
        <v>21</v>
      </c>
      <c r="C24" s="9">
        <v>1475.82</v>
      </c>
      <c r="D24" s="9">
        <v>1076.04</v>
      </c>
      <c r="E24" s="9">
        <f t="shared" si="0"/>
        <v>72.911330650079279</v>
      </c>
      <c r="F24" s="9">
        <v>4409.6899999999996</v>
      </c>
      <c r="G24" s="9">
        <v>5576.59</v>
      </c>
      <c r="H24" s="9">
        <f t="shared" si="1"/>
        <v>126.46217761339233</v>
      </c>
      <c r="I24" s="9">
        <v>149.93</v>
      </c>
      <c r="J24" s="9">
        <v>52.524361000000013</v>
      </c>
      <c r="K24" s="9">
        <f t="shared" si="2"/>
        <v>35.03258920829721</v>
      </c>
      <c r="L24" s="9">
        <v>6035.44</v>
      </c>
      <c r="M24" s="9">
        <f t="shared" si="4"/>
        <v>6705.1543609999999</v>
      </c>
      <c r="N24" s="9">
        <f t="shared" si="3"/>
        <v>111.09636349628195</v>
      </c>
    </row>
    <row r="25" spans="1:14" x14ac:dyDescent="0.25">
      <c r="A25" s="7">
        <v>20</v>
      </c>
      <c r="B25" s="8" t="s">
        <v>22</v>
      </c>
      <c r="C25" s="9">
        <v>870.48</v>
      </c>
      <c r="D25" s="9">
        <v>174.54</v>
      </c>
      <c r="E25" s="9">
        <f t="shared" si="0"/>
        <v>20.051006341328918</v>
      </c>
      <c r="F25" s="9">
        <v>597.67999999999995</v>
      </c>
      <c r="G25" s="9">
        <v>569.28</v>
      </c>
      <c r="H25" s="9">
        <f t="shared" si="1"/>
        <v>95.248293401151116</v>
      </c>
      <c r="I25" s="9">
        <v>108.47</v>
      </c>
      <c r="J25" s="9">
        <v>14.446295999999998</v>
      </c>
      <c r="K25" s="9">
        <f t="shared" si="2"/>
        <v>13.318240988291693</v>
      </c>
      <c r="L25" s="9">
        <v>1576.63</v>
      </c>
      <c r="M25" s="9">
        <f t="shared" si="4"/>
        <v>758.2662959999999</v>
      </c>
      <c r="N25" s="9">
        <f t="shared" si="3"/>
        <v>48.094118214165647</v>
      </c>
    </row>
    <row r="26" spans="1:14" x14ac:dyDescent="0.25">
      <c r="A26" s="7">
        <v>21</v>
      </c>
      <c r="B26" s="8" t="s">
        <v>23</v>
      </c>
      <c r="C26" s="9">
        <v>632.21</v>
      </c>
      <c r="D26" s="9">
        <v>371.61</v>
      </c>
      <c r="E26" s="9">
        <f t="shared" si="0"/>
        <v>58.77951946346942</v>
      </c>
      <c r="F26" s="9">
        <v>325.58999999999997</v>
      </c>
      <c r="G26" s="9">
        <v>254.23</v>
      </c>
      <c r="H26" s="9">
        <f t="shared" si="1"/>
        <v>78.08286495285482</v>
      </c>
      <c r="I26" s="9">
        <v>76.6400000000001</v>
      </c>
      <c r="J26" s="9">
        <v>8.8210080000000008</v>
      </c>
      <c r="K26" s="9">
        <f t="shared" si="2"/>
        <v>11.509665970772428</v>
      </c>
      <c r="L26" s="9">
        <v>1034.44</v>
      </c>
      <c r="M26" s="9">
        <f t="shared" si="4"/>
        <v>634.66100800000004</v>
      </c>
      <c r="N26" s="9">
        <f t="shared" si="3"/>
        <v>61.353100034801443</v>
      </c>
    </row>
    <row r="27" spans="1:14" x14ac:dyDescent="0.25">
      <c r="A27" s="7">
        <v>22</v>
      </c>
      <c r="B27" s="8" t="s">
        <v>24</v>
      </c>
      <c r="C27" s="9">
        <v>797.61</v>
      </c>
      <c r="D27" s="9">
        <v>593.29</v>
      </c>
      <c r="E27" s="9">
        <f t="shared" si="0"/>
        <v>74.383470618472685</v>
      </c>
      <c r="F27" s="9">
        <v>1217.26</v>
      </c>
      <c r="G27" s="9">
        <v>920.11</v>
      </c>
      <c r="H27" s="9">
        <f t="shared" si="1"/>
        <v>75.588617057982688</v>
      </c>
      <c r="I27" s="9">
        <v>4.5800000000001502</v>
      </c>
      <c r="J27" s="9">
        <v>60.755800000000001</v>
      </c>
      <c r="K27" s="9">
        <f t="shared" si="2"/>
        <v>1326.5458515283408</v>
      </c>
      <c r="L27" s="9">
        <v>2019.45</v>
      </c>
      <c r="M27" s="9">
        <f t="shared" si="4"/>
        <v>1574.1558</v>
      </c>
      <c r="N27" s="9">
        <f t="shared" si="3"/>
        <v>77.949728886578029</v>
      </c>
    </row>
    <row r="28" spans="1:14" x14ac:dyDescent="0.25">
      <c r="A28" s="7">
        <v>23</v>
      </c>
      <c r="B28" s="8" t="s">
        <v>25</v>
      </c>
      <c r="C28" s="9">
        <v>0</v>
      </c>
      <c r="D28" s="9">
        <v>0.02</v>
      </c>
      <c r="E28" s="9">
        <v>0</v>
      </c>
      <c r="F28" s="9">
        <v>14.69</v>
      </c>
      <c r="G28" s="9">
        <v>7.34</v>
      </c>
      <c r="H28" s="9">
        <f t="shared" si="1"/>
        <v>49.96596324029953</v>
      </c>
      <c r="I28" s="9">
        <v>10.19</v>
      </c>
      <c r="J28" s="9">
        <v>0.55752999999999997</v>
      </c>
      <c r="K28" s="9">
        <f t="shared" si="2"/>
        <v>5.4713444553483805</v>
      </c>
      <c r="L28" s="9">
        <v>24.88</v>
      </c>
      <c r="M28" s="9">
        <f t="shared" si="4"/>
        <v>7.9175299999999993</v>
      </c>
      <c r="N28" s="9">
        <f t="shared" si="3"/>
        <v>31.82286977491961</v>
      </c>
    </row>
    <row r="29" spans="1:14" x14ac:dyDescent="0.25">
      <c r="A29" s="7">
        <v>24</v>
      </c>
      <c r="B29" s="8" t="s">
        <v>26</v>
      </c>
      <c r="C29" s="9">
        <v>12.29</v>
      </c>
      <c r="D29" s="9">
        <v>29.92</v>
      </c>
      <c r="E29" s="9">
        <f t="shared" si="0"/>
        <v>243.44995931651755</v>
      </c>
      <c r="F29" s="9">
        <v>54.75</v>
      </c>
      <c r="G29" s="9">
        <v>161.52000000000001</v>
      </c>
      <c r="H29" s="9">
        <f t="shared" si="1"/>
        <v>295.01369863013701</v>
      </c>
      <c r="I29" s="9">
        <v>11.63</v>
      </c>
      <c r="J29" s="9">
        <v>2.5696470000000002</v>
      </c>
      <c r="K29" s="9">
        <f t="shared" si="2"/>
        <v>22.094987102321582</v>
      </c>
      <c r="L29" s="9">
        <v>78.67</v>
      </c>
      <c r="M29" s="9">
        <f t="shared" si="4"/>
        <v>194.009647</v>
      </c>
      <c r="N29" s="9">
        <f t="shared" si="3"/>
        <v>246.61198296682346</v>
      </c>
    </row>
    <row r="30" spans="1:14" x14ac:dyDescent="0.25">
      <c r="A30" s="7">
        <v>25</v>
      </c>
      <c r="B30" s="8" t="s">
        <v>27</v>
      </c>
      <c r="C30" s="9">
        <v>0.27</v>
      </c>
      <c r="D30" s="9">
        <v>0</v>
      </c>
      <c r="E30" s="9">
        <f t="shared" si="0"/>
        <v>0</v>
      </c>
      <c r="F30" s="9">
        <v>1.31</v>
      </c>
      <c r="G30" s="9">
        <v>0.41</v>
      </c>
      <c r="H30" s="9">
        <f t="shared" si="1"/>
        <v>31.297709923664119</v>
      </c>
      <c r="I30" s="9">
        <v>0</v>
      </c>
      <c r="J30" s="9">
        <v>0.15</v>
      </c>
      <c r="K30" s="9">
        <v>0</v>
      </c>
      <c r="L30" s="9">
        <v>1.58</v>
      </c>
      <c r="M30" s="9">
        <f t="shared" si="4"/>
        <v>0.55999999999999994</v>
      </c>
      <c r="N30" s="9">
        <f t="shared" si="3"/>
        <v>35.443037974683541</v>
      </c>
    </row>
    <row r="31" spans="1:14" x14ac:dyDescent="0.25">
      <c r="A31" s="7">
        <v>26</v>
      </c>
      <c r="B31" s="8" t="s">
        <v>28</v>
      </c>
      <c r="C31" s="9">
        <v>95.13</v>
      </c>
      <c r="D31" s="9">
        <v>321.61</v>
      </c>
      <c r="E31" s="9">
        <f t="shared" si="0"/>
        <v>338.07421423315469</v>
      </c>
      <c r="F31" s="9">
        <v>2864.67</v>
      </c>
      <c r="G31" s="9">
        <v>2282.36</v>
      </c>
      <c r="H31" s="9">
        <f t="shared" si="1"/>
        <v>79.672702265880531</v>
      </c>
      <c r="I31" s="9">
        <v>90.149999999999594</v>
      </c>
      <c r="J31" s="9">
        <v>39.043059</v>
      </c>
      <c r="K31" s="9">
        <f t="shared" si="2"/>
        <v>43.308995008319663</v>
      </c>
      <c r="L31" s="9">
        <v>3049.95</v>
      </c>
      <c r="M31" s="9">
        <f t="shared" si="4"/>
        <v>2643.0130590000003</v>
      </c>
      <c r="N31" s="9">
        <f t="shared" si="3"/>
        <v>86.657586485024368</v>
      </c>
    </row>
    <row r="32" spans="1:14" x14ac:dyDescent="0.25">
      <c r="A32" s="7">
        <v>27</v>
      </c>
      <c r="B32" s="8" t="s">
        <v>29</v>
      </c>
      <c r="C32" s="9">
        <v>0</v>
      </c>
      <c r="D32" s="9">
        <v>12.99</v>
      </c>
      <c r="E32" s="9">
        <v>0</v>
      </c>
      <c r="F32" s="9">
        <v>202.35</v>
      </c>
      <c r="G32" s="9">
        <v>52.03</v>
      </c>
      <c r="H32" s="9">
        <f t="shared" si="1"/>
        <v>25.712873733629849</v>
      </c>
      <c r="I32" s="9">
        <v>0.15000000000000599</v>
      </c>
      <c r="J32" s="9">
        <v>0.91270400000000007</v>
      </c>
      <c r="K32" s="9">
        <f t="shared" si="2"/>
        <v>608.46933333330901</v>
      </c>
      <c r="L32" s="9">
        <v>202.5</v>
      </c>
      <c r="M32" s="9">
        <f t="shared" si="4"/>
        <v>65.932704000000001</v>
      </c>
      <c r="N32" s="9">
        <f t="shared" si="3"/>
        <v>32.559359999999998</v>
      </c>
    </row>
    <row r="33" spans="1:14" x14ac:dyDescent="0.25">
      <c r="A33" s="7">
        <v>28</v>
      </c>
      <c r="B33" s="8" t="s">
        <v>30</v>
      </c>
      <c r="C33" s="9">
        <v>127.4</v>
      </c>
      <c r="D33" s="9">
        <v>211.81</v>
      </c>
      <c r="E33" s="9">
        <f t="shared" si="0"/>
        <v>166.2558869701727</v>
      </c>
      <c r="F33" s="9">
        <v>163.62</v>
      </c>
      <c r="G33" s="9">
        <v>241.93</v>
      </c>
      <c r="H33" s="9">
        <f t="shared" si="1"/>
        <v>147.8608972008312</v>
      </c>
      <c r="I33" s="9">
        <v>30.7</v>
      </c>
      <c r="J33" s="9">
        <v>45.597034999999998</v>
      </c>
      <c r="K33" s="9">
        <f t="shared" si="2"/>
        <v>148.52454397394138</v>
      </c>
      <c r="L33" s="9">
        <v>321.72000000000003</v>
      </c>
      <c r="M33" s="9">
        <f t="shared" si="4"/>
        <v>499.33703500000001</v>
      </c>
      <c r="N33" s="9">
        <f t="shared" si="3"/>
        <v>155.20857733432797</v>
      </c>
    </row>
    <row r="34" spans="1:14" x14ac:dyDescent="0.25">
      <c r="A34" s="7">
        <v>29</v>
      </c>
      <c r="B34" s="8" t="s">
        <v>31</v>
      </c>
      <c r="C34" s="9">
        <v>4.9800000000000004</v>
      </c>
      <c r="D34" s="9">
        <v>6.21</v>
      </c>
      <c r="E34" s="9">
        <f t="shared" si="0"/>
        <v>124.69879518072288</v>
      </c>
      <c r="F34" s="9">
        <v>0.52</v>
      </c>
      <c r="G34" s="9">
        <v>40.020000000000003</v>
      </c>
      <c r="H34" s="9">
        <f t="shared" si="1"/>
        <v>7696.1538461538466</v>
      </c>
      <c r="I34" s="9">
        <v>0</v>
      </c>
      <c r="J34" s="9">
        <v>6.9317000000000004E-2</v>
      </c>
      <c r="K34" s="9">
        <v>0</v>
      </c>
      <c r="L34" s="9">
        <v>5.5</v>
      </c>
      <c r="M34" s="9">
        <f t="shared" si="4"/>
        <v>46.299317000000002</v>
      </c>
      <c r="N34" s="9">
        <f t="shared" si="3"/>
        <v>841.80576363636362</v>
      </c>
    </row>
    <row r="35" spans="1:14" x14ac:dyDescent="0.25">
      <c r="A35" s="7">
        <v>30</v>
      </c>
      <c r="B35" s="8" t="s">
        <v>32</v>
      </c>
      <c r="C35" s="9">
        <v>0</v>
      </c>
      <c r="D35" s="9">
        <v>0.16</v>
      </c>
      <c r="E35" s="9">
        <v>0</v>
      </c>
      <c r="F35" s="9">
        <v>6.53</v>
      </c>
      <c r="G35" s="9">
        <v>7.03</v>
      </c>
      <c r="H35" s="9">
        <f t="shared" si="1"/>
        <v>107.65696784073506</v>
      </c>
      <c r="I35" s="9">
        <v>3.18</v>
      </c>
      <c r="J35" s="9">
        <v>0.239098</v>
      </c>
      <c r="K35" s="9">
        <f t="shared" si="2"/>
        <v>7.51880503144654</v>
      </c>
      <c r="L35" s="9">
        <v>9.7100000000000009</v>
      </c>
      <c r="M35" s="9">
        <f t="shared" si="4"/>
        <v>7.4290980000000006</v>
      </c>
      <c r="N35" s="9">
        <f t="shared" si="3"/>
        <v>76.50976313079299</v>
      </c>
    </row>
    <row r="36" spans="1:14" x14ac:dyDescent="0.25">
      <c r="A36" s="7">
        <v>31</v>
      </c>
      <c r="B36" s="8" t="s">
        <v>33</v>
      </c>
      <c r="C36" s="9">
        <v>19.600000000000001</v>
      </c>
      <c r="D36" s="9">
        <v>63.14</v>
      </c>
      <c r="E36" s="9">
        <f t="shared" si="0"/>
        <v>322.14285714285711</v>
      </c>
      <c r="F36" s="9">
        <v>1007.18</v>
      </c>
      <c r="G36" s="9">
        <v>972.07</v>
      </c>
      <c r="H36" s="9">
        <f t="shared" si="1"/>
        <v>96.514029269842538</v>
      </c>
      <c r="I36" s="9">
        <v>5.1500000000000901</v>
      </c>
      <c r="J36" s="9">
        <v>10.108281</v>
      </c>
      <c r="K36" s="9">
        <f t="shared" si="2"/>
        <v>196.27730097087036</v>
      </c>
      <c r="L36" s="9">
        <v>1031.93</v>
      </c>
      <c r="M36" s="9">
        <f t="shared" si="4"/>
        <v>1045.3182810000001</v>
      </c>
      <c r="N36" s="9">
        <f t="shared" si="3"/>
        <v>101.2974020524648</v>
      </c>
    </row>
    <row r="37" spans="1:14" s="4" customFormat="1" ht="12.75" x14ac:dyDescent="0.2">
      <c r="A37" s="15" t="s">
        <v>34</v>
      </c>
      <c r="B37" s="16"/>
      <c r="C37" s="10">
        <f>SUM(C18:C36)</f>
        <v>10157.090000000002</v>
      </c>
      <c r="D37" s="10">
        <f>SUM(D18:D36)</f>
        <v>7170.75</v>
      </c>
      <c r="E37" s="11">
        <f t="shared" si="0"/>
        <v>70.598468655884687</v>
      </c>
      <c r="F37" s="10">
        <f>SUM(F18:F36)</f>
        <v>21215.009999999995</v>
      </c>
      <c r="G37" s="10">
        <f>SUM(G18:G36)</f>
        <v>21131.280000000002</v>
      </c>
      <c r="H37" s="11">
        <f t="shared" si="1"/>
        <v>99.605326606020967</v>
      </c>
      <c r="I37" s="10">
        <f>SUM(I18:I36)</f>
        <v>2102.8300000000008</v>
      </c>
      <c r="J37" s="11">
        <v>900.43706499999985</v>
      </c>
      <c r="K37" s="11">
        <f t="shared" si="2"/>
        <v>42.820250091543279</v>
      </c>
      <c r="L37" s="10">
        <f>SUM(L18:L36)</f>
        <v>33474.93</v>
      </c>
      <c r="M37" s="11">
        <f>D37+G37+J37</f>
        <v>29202.467065000001</v>
      </c>
      <c r="N37" s="11">
        <f t="shared" si="3"/>
        <v>87.236827873874574</v>
      </c>
    </row>
    <row r="38" spans="1:14" x14ac:dyDescent="0.25">
      <c r="A38" s="7">
        <v>32</v>
      </c>
      <c r="B38" s="8" t="s">
        <v>35</v>
      </c>
      <c r="C38" s="9">
        <v>13400.99</v>
      </c>
      <c r="D38" s="9">
        <v>7868.29</v>
      </c>
      <c r="E38" s="9">
        <f t="shared" si="0"/>
        <v>58.714244246134051</v>
      </c>
      <c r="F38" s="9">
        <v>208.56</v>
      </c>
      <c r="G38" s="9">
        <v>0</v>
      </c>
      <c r="H38" s="9">
        <f t="shared" si="1"/>
        <v>0</v>
      </c>
      <c r="I38" s="9">
        <v>434.38000000000102</v>
      </c>
      <c r="J38" s="9">
        <v>307.77764100000002</v>
      </c>
      <c r="K38" s="9">
        <f t="shared" si="2"/>
        <v>70.854468667986396</v>
      </c>
      <c r="L38" s="9">
        <v>14043.93</v>
      </c>
      <c r="M38" s="9">
        <f t="shared" si="4"/>
        <v>8176.0676409999996</v>
      </c>
      <c r="N38" s="9">
        <f t="shared" si="3"/>
        <v>58.217803997883777</v>
      </c>
    </row>
    <row r="39" spans="1:14" s="4" customFormat="1" ht="12.75" x14ac:dyDescent="0.2">
      <c r="A39" s="15" t="s">
        <v>36</v>
      </c>
      <c r="B39" s="16"/>
      <c r="C39" s="10">
        <f>SUM(C38:C38)</f>
        <v>13400.99</v>
      </c>
      <c r="D39" s="10">
        <f>SUM(D38:D38)</f>
        <v>7868.29</v>
      </c>
      <c r="E39" s="11">
        <f t="shared" si="0"/>
        <v>58.714244246134051</v>
      </c>
      <c r="F39" s="10">
        <f>SUM(F38:F38)</f>
        <v>208.56</v>
      </c>
      <c r="G39" s="10">
        <f>SUM(G38:G38)</f>
        <v>0</v>
      </c>
      <c r="H39" s="11">
        <f t="shared" si="1"/>
        <v>0</v>
      </c>
      <c r="I39" s="10">
        <f>SUM(I38:I38)</f>
        <v>434.38000000000102</v>
      </c>
      <c r="J39" s="11">
        <v>307.77764100000002</v>
      </c>
      <c r="K39" s="11">
        <f t="shared" si="2"/>
        <v>70.854468667986396</v>
      </c>
      <c r="L39" s="10">
        <f>SUM(L38:L38)</f>
        <v>14043.93</v>
      </c>
      <c r="M39" s="11">
        <f>D39+G39+J39</f>
        <v>8176.0676409999996</v>
      </c>
      <c r="N39" s="11">
        <f t="shared" si="3"/>
        <v>58.217803997883777</v>
      </c>
    </row>
    <row r="40" spans="1:14" x14ac:dyDescent="0.25">
      <c r="A40" s="7">
        <v>33</v>
      </c>
      <c r="B40" s="8" t="s">
        <v>37</v>
      </c>
      <c r="C40" s="9">
        <v>3301.15</v>
      </c>
      <c r="D40" s="9">
        <v>1572.38</v>
      </c>
      <c r="E40" s="9">
        <f t="shared" si="0"/>
        <v>47.631280008481895</v>
      </c>
      <c r="F40" s="9">
        <v>2313.1999999999998</v>
      </c>
      <c r="G40" s="9">
        <v>2131.5300000000002</v>
      </c>
      <c r="H40" s="9">
        <f t="shared" si="1"/>
        <v>92.146377312813428</v>
      </c>
      <c r="I40" s="9">
        <v>384.33999999999901</v>
      </c>
      <c r="J40" s="9">
        <v>267.672799</v>
      </c>
      <c r="K40" s="9">
        <f t="shared" si="2"/>
        <v>69.644793412083231</v>
      </c>
      <c r="L40" s="9">
        <v>5998.69</v>
      </c>
      <c r="M40" s="9">
        <f t="shared" si="4"/>
        <v>3971.5827990000003</v>
      </c>
      <c r="N40" s="9">
        <f t="shared" si="3"/>
        <v>66.207501954593425</v>
      </c>
    </row>
    <row r="41" spans="1:14" s="4" customFormat="1" ht="12.75" x14ac:dyDescent="0.2">
      <c r="A41" s="15" t="s">
        <v>38</v>
      </c>
      <c r="B41" s="16"/>
      <c r="C41" s="10">
        <f>SUM(C40:C40)</f>
        <v>3301.15</v>
      </c>
      <c r="D41" s="10">
        <f>SUM(D40:D40)</f>
        <v>1572.38</v>
      </c>
      <c r="E41" s="11">
        <f t="shared" si="0"/>
        <v>47.631280008481895</v>
      </c>
      <c r="F41" s="10">
        <f>SUM(F40:F40)</f>
        <v>2313.1999999999998</v>
      </c>
      <c r="G41" s="10">
        <f>SUM(G40:G40)</f>
        <v>2131.5300000000002</v>
      </c>
      <c r="H41" s="11">
        <f t="shared" si="1"/>
        <v>92.146377312813428</v>
      </c>
      <c r="I41" s="10">
        <f>SUM(I40:I40)</f>
        <v>384.33999999999901</v>
      </c>
      <c r="J41" s="11">
        <v>267.672799</v>
      </c>
      <c r="K41" s="11">
        <f t="shared" si="2"/>
        <v>69.644793412083231</v>
      </c>
      <c r="L41" s="10">
        <f>SUM(L40:L40)</f>
        <v>5998.69</v>
      </c>
      <c r="M41" s="11">
        <f t="shared" si="4"/>
        <v>3971.5827990000003</v>
      </c>
      <c r="N41" s="11">
        <f t="shared" si="3"/>
        <v>66.207501954593425</v>
      </c>
    </row>
    <row r="42" spans="1:14" x14ac:dyDescent="0.25">
      <c r="A42" s="7">
        <v>34</v>
      </c>
      <c r="B42" s="8" t="s">
        <v>39</v>
      </c>
      <c r="C42" s="9">
        <v>335.7</v>
      </c>
      <c r="D42" s="9">
        <v>234.15</v>
      </c>
      <c r="E42" s="9">
        <f t="shared" si="0"/>
        <v>69.749776586237715</v>
      </c>
      <c r="F42" s="9">
        <v>569.99</v>
      </c>
      <c r="G42" s="9">
        <v>448.6</v>
      </c>
      <c r="H42" s="9">
        <f t="shared" si="1"/>
        <v>78.703135142721806</v>
      </c>
      <c r="I42" s="9">
        <v>25.579999999999899</v>
      </c>
      <c r="J42" s="9">
        <v>7.649210000000001</v>
      </c>
      <c r="K42" s="9">
        <f t="shared" si="2"/>
        <v>29.903088350273769</v>
      </c>
      <c r="L42" s="9">
        <v>931.27</v>
      </c>
      <c r="M42" s="9">
        <f t="shared" si="4"/>
        <v>690.39921000000004</v>
      </c>
      <c r="N42" s="9">
        <f t="shared" si="3"/>
        <v>74.135235753326114</v>
      </c>
    </row>
    <row r="43" spans="1:14" x14ac:dyDescent="0.25">
      <c r="A43" s="7">
        <v>35</v>
      </c>
      <c r="B43" s="8" t="s">
        <v>40</v>
      </c>
      <c r="C43" s="9">
        <v>46.85</v>
      </c>
      <c r="D43" s="9">
        <v>18.46</v>
      </c>
      <c r="E43" s="9">
        <f t="shared" si="0"/>
        <v>39.402347918890072</v>
      </c>
      <c r="F43" s="9">
        <v>94.16</v>
      </c>
      <c r="G43" s="9">
        <v>79.38</v>
      </c>
      <c r="H43" s="9">
        <f t="shared" si="1"/>
        <v>84.303313508920979</v>
      </c>
      <c r="I43" s="9">
        <v>28.2</v>
      </c>
      <c r="J43" s="9">
        <v>4.9877000000000002</v>
      </c>
      <c r="K43" s="9">
        <f t="shared" si="2"/>
        <v>17.686879432624114</v>
      </c>
      <c r="L43" s="9">
        <v>169.21</v>
      </c>
      <c r="M43" s="9">
        <f t="shared" si="4"/>
        <v>102.82770000000001</v>
      </c>
      <c r="N43" s="9">
        <f t="shared" si="3"/>
        <v>60.769280775367882</v>
      </c>
    </row>
    <row r="44" spans="1:14" x14ac:dyDescent="0.25">
      <c r="A44" s="7">
        <v>36</v>
      </c>
      <c r="B44" s="8" t="s">
        <v>41</v>
      </c>
      <c r="C44" s="9">
        <v>349.74</v>
      </c>
      <c r="D44" s="9">
        <v>180.91</v>
      </c>
      <c r="E44" s="9">
        <f t="shared" si="0"/>
        <v>51.726997197918458</v>
      </c>
      <c r="F44" s="9">
        <v>103.11</v>
      </c>
      <c r="G44" s="9">
        <v>41.08</v>
      </c>
      <c r="H44" s="9">
        <f t="shared" si="1"/>
        <v>39.840946561924156</v>
      </c>
      <c r="I44" s="9">
        <v>24.14</v>
      </c>
      <c r="J44" s="9">
        <v>66.088391000000001</v>
      </c>
      <c r="K44" s="9">
        <f t="shared" si="2"/>
        <v>273.7712966031483</v>
      </c>
      <c r="L44" s="9">
        <v>476.99</v>
      </c>
      <c r="M44" s="9">
        <f t="shared" si="4"/>
        <v>288.07839100000001</v>
      </c>
      <c r="N44" s="9">
        <f t="shared" si="3"/>
        <v>60.395058806264281</v>
      </c>
    </row>
    <row r="45" spans="1:14" x14ac:dyDescent="0.25">
      <c r="A45" s="7">
        <v>37</v>
      </c>
      <c r="B45" s="8" t="s">
        <v>42</v>
      </c>
      <c r="C45" s="9">
        <v>81.72</v>
      </c>
      <c r="D45" s="9">
        <v>78.900000000000006</v>
      </c>
      <c r="E45" s="9">
        <f t="shared" si="0"/>
        <v>96.549192364170338</v>
      </c>
      <c r="F45" s="9">
        <v>20.55</v>
      </c>
      <c r="G45" s="9">
        <v>33.08</v>
      </c>
      <c r="H45" s="9">
        <f t="shared" si="1"/>
        <v>160.97323600973235</v>
      </c>
      <c r="I45" s="9">
        <v>118.05</v>
      </c>
      <c r="J45" s="9">
        <v>81.235802000000007</v>
      </c>
      <c r="K45" s="9">
        <f t="shared" si="2"/>
        <v>68.814741211351134</v>
      </c>
      <c r="L45" s="9">
        <v>220.32</v>
      </c>
      <c r="M45" s="9">
        <f t="shared" si="4"/>
        <v>193.215802</v>
      </c>
      <c r="N45" s="9">
        <f t="shared" si="3"/>
        <v>87.697804103122735</v>
      </c>
    </row>
    <row r="46" spans="1:14" x14ac:dyDescent="0.25">
      <c r="A46" s="7">
        <v>38</v>
      </c>
      <c r="B46" s="8" t="s">
        <v>43</v>
      </c>
      <c r="C46" s="9">
        <v>95.36</v>
      </c>
      <c r="D46" s="9">
        <v>46.32</v>
      </c>
      <c r="E46" s="9">
        <f t="shared" si="0"/>
        <v>48.573825503355707</v>
      </c>
      <c r="F46" s="9">
        <v>2.2400000000000002</v>
      </c>
      <c r="G46" s="9">
        <v>0</v>
      </c>
      <c r="H46" s="9">
        <f t="shared" si="1"/>
        <v>0</v>
      </c>
      <c r="I46" s="9">
        <v>44.49</v>
      </c>
      <c r="J46" s="9">
        <v>27.428551000000002</v>
      </c>
      <c r="K46" s="9">
        <f t="shared" si="2"/>
        <v>61.651047426387947</v>
      </c>
      <c r="L46" s="9">
        <v>142.09</v>
      </c>
      <c r="M46" s="9">
        <f t="shared" si="4"/>
        <v>73.748551000000006</v>
      </c>
      <c r="N46" s="9">
        <f t="shared" si="3"/>
        <v>51.902703216271384</v>
      </c>
    </row>
    <row r="47" spans="1:14" x14ac:dyDescent="0.25">
      <c r="A47" s="7">
        <v>39</v>
      </c>
      <c r="B47" s="8" t="s">
        <v>44</v>
      </c>
      <c r="C47" s="9">
        <v>14.39</v>
      </c>
      <c r="D47" s="9">
        <v>2.4900000000000002</v>
      </c>
      <c r="E47" s="9">
        <f t="shared" si="0"/>
        <v>17.303683113273109</v>
      </c>
      <c r="F47" s="9">
        <v>23.75</v>
      </c>
      <c r="G47" s="9">
        <v>13.63</v>
      </c>
      <c r="H47" s="9">
        <f t="shared" si="1"/>
        <v>57.389473684210536</v>
      </c>
      <c r="I47" s="9">
        <v>28.67</v>
      </c>
      <c r="J47" s="9">
        <v>30.1221</v>
      </c>
      <c r="K47" s="9">
        <f t="shared" si="2"/>
        <v>105.06487617718869</v>
      </c>
      <c r="L47" s="9">
        <v>66.81</v>
      </c>
      <c r="M47" s="9">
        <f t="shared" si="4"/>
        <v>46.242100000000001</v>
      </c>
      <c r="N47" s="9">
        <f t="shared" si="3"/>
        <v>69.214339170782807</v>
      </c>
    </row>
    <row r="48" spans="1:14" x14ac:dyDescent="0.25">
      <c r="A48" s="7">
        <v>40</v>
      </c>
      <c r="B48" s="8" t="s">
        <v>45</v>
      </c>
      <c r="C48" s="9">
        <v>10.38</v>
      </c>
      <c r="D48" s="9">
        <v>16.02</v>
      </c>
      <c r="E48" s="9">
        <f t="shared" si="0"/>
        <v>154.33526011560693</v>
      </c>
      <c r="F48" s="9">
        <v>12.2</v>
      </c>
      <c r="G48" s="9">
        <v>21.59</v>
      </c>
      <c r="H48" s="9">
        <f t="shared" si="1"/>
        <v>176.96721311475412</v>
      </c>
      <c r="I48" s="9">
        <v>30.24</v>
      </c>
      <c r="J48" s="9">
        <v>28.857700000000001</v>
      </c>
      <c r="K48" s="9">
        <f t="shared" si="2"/>
        <v>95.428902116402128</v>
      </c>
      <c r="L48" s="9">
        <v>52.82</v>
      </c>
      <c r="M48" s="9">
        <f t="shared" si="4"/>
        <v>66.467700000000008</v>
      </c>
      <c r="N48" s="9">
        <f t="shared" si="3"/>
        <v>125.8381294964029</v>
      </c>
    </row>
    <row r="49" spans="1:14" s="4" customFormat="1" ht="12.75" x14ac:dyDescent="0.2">
      <c r="A49" s="15" t="s">
        <v>46</v>
      </c>
      <c r="B49" s="16"/>
      <c r="C49" s="10">
        <f>SUM(C42:C48)</f>
        <v>934.14</v>
      </c>
      <c r="D49" s="10">
        <f>SUM(D42:D48)</f>
        <v>577.25</v>
      </c>
      <c r="E49" s="11">
        <f t="shared" si="0"/>
        <v>61.794805917742522</v>
      </c>
      <c r="F49" s="10">
        <f>SUM(F42:F48)</f>
        <v>826</v>
      </c>
      <c r="G49" s="10">
        <f>SUM(G42:G48)</f>
        <v>637.36000000000013</v>
      </c>
      <c r="H49" s="11">
        <f t="shared" si="1"/>
        <v>77.162227602905588</v>
      </c>
      <c r="I49" s="10">
        <f>SUM(I42:I48)</f>
        <v>299.36999999999995</v>
      </c>
      <c r="J49" s="11">
        <v>246.36945399999999</v>
      </c>
      <c r="K49" s="11">
        <f t="shared" si="2"/>
        <v>82.295972876373725</v>
      </c>
      <c r="L49" s="10">
        <f>SUM(L42:L48)</f>
        <v>2059.5099999999998</v>
      </c>
      <c r="M49" s="11">
        <f t="shared" si="4"/>
        <v>1460.979454</v>
      </c>
      <c r="N49" s="11">
        <f t="shared" si="3"/>
        <v>70.938206369476248</v>
      </c>
    </row>
    <row r="50" spans="1:14" s="4" customFormat="1" ht="12.75" x14ac:dyDescent="0.2">
      <c r="A50" s="15" t="s">
        <v>1</v>
      </c>
      <c r="B50" s="16"/>
      <c r="C50" s="11">
        <f>SUM(C17+C37+C39+C41+C49)</f>
        <v>41826.850000000006</v>
      </c>
      <c r="D50" s="11">
        <f t="shared" ref="D50:L50" si="5">SUM(D17+D37+D39+D41+D49)</f>
        <v>24547.670000000002</v>
      </c>
      <c r="E50" s="11">
        <f t="shared" si="0"/>
        <v>58.688784835578097</v>
      </c>
      <c r="F50" s="11">
        <f t="shared" si="5"/>
        <v>48714.349999999991</v>
      </c>
      <c r="G50" s="11">
        <f t="shared" si="5"/>
        <v>44048.87</v>
      </c>
      <c r="H50" s="11">
        <f t="shared" si="1"/>
        <v>90.422780967004613</v>
      </c>
      <c r="I50" s="11">
        <f t="shared" si="5"/>
        <v>6480.8700000000008</v>
      </c>
      <c r="J50" s="11">
        <v>4410.4632249999995</v>
      </c>
      <c r="K50" s="11">
        <f t="shared" si="2"/>
        <v>68.053567267974813</v>
      </c>
      <c r="L50" s="11">
        <f t="shared" si="5"/>
        <v>97022.069999999992</v>
      </c>
      <c r="M50" s="11">
        <f t="shared" si="4"/>
        <v>73007.003225000008</v>
      </c>
      <c r="N50" s="11">
        <f t="shared" si="3"/>
        <v>75.247830957430622</v>
      </c>
    </row>
  </sheetData>
  <mergeCells count="14">
    <mergeCell ref="A2:J2"/>
    <mergeCell ref="K2:N2"/>
    <mergeCell ref="A3:A4"/>
    <mergeCell ref="B3:B4"/>
    <mergeCell ref="C3:E3"/>
    <mergeCell ref="F3:H3"/>
    <mergeCell ref="I3:K3"/>
    <mergeCell ref="L3:N3"/>
    <mergeCell ref="A50:B50"/>
    <mergeCell ref="A17:B17"/>
    <mergeCell ref="A37:B37"/>
    <mergeCell ref="A39:B39"/>
    <mergeCell ref="A41:B41"/>
    <mergeCell ref="A49:B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ACP ACHIV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2025-04-05T05:58:45Z</dcterms:modified>
</cp:coreProperties>
</file>