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CP ACHIVMENT" sheetId="5" r:id="rId1"/>
  </sheets>
  <calcPr calcId="152511"/>
</workbook>
</file>

<file path=xl/calcChain.xml><?xml version="1.0" encoding="utf-8"?>
<calcChain xmlns="http://schemas.openxmlformats.org/spreadsheetml/2006/main">
  <c r="M50" i="5" l="1"/>
  <c r="N50" i="5" s="1"/>
  <c r="N49" i="5"/>
  <c r="L49" i="5"/>
  <c r="K49" i="5"/>
  <c r="I49" i="5"/>
  <c r="G49" i="5"/>
  <c r="F49" i="5"/>
  <c r="H49" i="5" s="1"/>
  <c r="D49" i="5"/>
  <c r="E49" i="5" s="1"/>
  <c r="C49" i="5"/>
  <c r="N48" i="5"/>
  <c r="K48" i="5"/>
  <c r="H48" i="5"/>
  <c r="E48" i="5"/>
  <c r="N47" i="5"/>
  <c r="K47" i="5"/>
  <c r="H47" i="5"/>
  <c r="E47" i="5"/>
  <c r="N46" i="5"/>
  <c r="K46" i="5"/>
  <c r="H46" i="5"/>
  <c r="E46" i="5"/>
  <c r="N45" i="5"/>
  <c r="K45" i="5"/>
  <c r="H45" i="5"/>
  <c r="E45" i="5"/>
  <c r="N44" i="5"/>
  <c r="K44" i="5"/>
  <c r="H44" i="5"/>
  <c r="E44" i="5"/>
  <c r="N43" i="5"/>
  <c r="K43" i="5"/>
  <c r="H43" i="5"/>
  <c r="E43" i="5"/>
  <c r="N42" i="5"/>
  <c r="K42" i="5"/>
  <c r="H42" i="5"/>
  <c r="E42" i="5"/>
  <c r="N41" i="5"/>
  <c r="L41" i="5"/>
  <c r="K41" i="5"/>
  <c r="I41" i="5"/>
  <c r="G41" i="5"/>
  <c r="F41" i="5"/>
  <c r="H41" i="5" s="1"/>
  <c r="D41" i="5"/>
  <c r="E41" i="5" s="1"/>
  <c r="C41" i="5"/>
  <c r="N40" i="5"/>
  <c r="K40" i="5"/>
  <c r="H40" i="5"/>
  <c r="E40" i="5"/>
  <c r="N39" i="5"/>
  <c r="L39" i="5"/>
  <c r="K39" i="5"/>
  <c r="I39" i="5"/>
  <c r="G39" i="5"/>
  <c r="F39" i="5"/>
  <c r="H39" i="5" s="1"/>
  <c r="D39" i="5"/>
  <c r="E39" i="5" s="1"/>
  <c r="C39" i="5"/>
  <c r="N38" i="5"/>
  <c r="K38" i="5"/>
  <c r="H38" i="5"/>
  <c r="E38" i="5"/>
  <c r="N37" i="5"/>
  <c r="L37" i="5"/>
  <c r="K37" i="5"/>
  <c r="I37" i="5"/>
  <c r="G37" i="5"/>
  <c r="F37" i="5"/>
  <c r="H37" i="5" s="1"/>
  <c r="D37" i="5"/>
  <c r="E37" i="5" s="1"/>
  <c r="C37" i="5"/>
  <c r="N36" i="5"/>
  <c r="K36" i="5"/>
  <c r="H36" i="5"/>
  <c r="E36" i="5"/>
  <c r="N35" i="5"/>
  <c r="K35" i="5"/>
  <c r="H35" i="5"/>
  <c r="E35" i="5"/>
  <c r="N34" i="5"/>
  <c r="K34" i="5"/>
  <c r="H34" i="5"/>
  <c r="E34" i="5"/>
  <c r="N33" i="5"/>
  <c r="K33" i="5"/>
  <c r="H33" i="5"/>
  <c r="E33" i="5"/>
  <c r="N32" i="5"/>
  <c r="K32" i="5"/>
  <c r="H32" i="5"/>
  <c r="E32" i="5"/>
  <c r="N31" i="5"/>
  <c r="K31" i="5"/>
  <c r="H31" i="5"/>
  <c r="E31" i="5"/>
  <c r="N30" i="5"/>
  <c r="K30" i="5"/>
  <c r="H30" i="5"/>
  <c r="E30" i="5"/>
  <c r="N29" i="5"/>
  <c r="K29" i="5"/>
  <c r="H29" i="5"/>
  <c r="E29" i="5"/>
  <c r="N28" i="5"/>
  <c r="K28" i="5"/>
  <c r="H28" i="5"/>
  <c r="E28" i="5"/>
  <c r="N27" i="5"/>
  <c r="K27" i="5"/>
  <c r="H27" i="5"/>
  <c r="E27" i="5"/>
  <c r="N26" i="5"/>
  <c r="K26" i="5"/>
  <c r="H26" i="5"/>
  <c r="E26" i="5"/>
  <c r="N25" i="5"/>
  <c r="K25" i="5"/>
  <c r="H25" i="5"/>
  <c r="E25" i="5"/>
  <c r="N24" i="5"/>
  <c r="K24" i="5"/>
  <c r="H24" i="5"/>
  <c r="E24" i="5"/>
  <c r="N23" i="5"/>
  <c r="K23" i="5"/>
  <c r="H23" i="5"/>
  <c r="E23" i="5"/>
  <c r="N22" i="5"/>
  <c r="K22" i="5"/>
  <c r="H22" i="5"/>
  <c r="E22" i="5"/>
  <c r="N21" i="5"/>
  <c r="K21" i="5"/>
  <c r="H21" i="5"/>
  <c r="E21" i="5"/>
  <c r="N20" i="5"/>
  <c r="K20" i="5"/>
  <c r="H20" i="5"/>
  <c r="E20" i="5"/>
  <c r="N19" i="5"/>
  <c r="K19" i="5"/>
  <c r="H19" i="5"/>
  <c r="E19" i="5"/>
  <c r="N18" i="5"/>
  <c r="K18" i="5"/>
  <c r="H18" i="5"/>
  <c r="E18" i="5"/>
  <c r="L17" i="5"/>
  <c r="L50" i="5" s="1"/>
  <c r="I17" i="5"/>
  <c r="I50" i="5" s="1"/>
  <c r="K50" i="5" s="1"/>
  <c r="G17" i="5"/>
  <c r="G50" i="5" s="1"/>
  <c r="F17" i="5"/>
  <c r="F50" i="5" s="1"/>
  <c r="D17" i="5"/>
  <c r="D50" i="5" s="1"/>
  <c r="C17" i="5"/>
  <c r="C50" i="5" s="1"/>
  <c r="N16" i="5"/>
  <c r="K16" i="5"/>
  <c r="H16" i="5"/>
  <c r="E16" i="5"/>
  <c r="N15" i="5"/>
  <c r="K15" i="5"/>
  <c r="H15" i="5"/>
  <c r="E15" i="5"/>
  <c r="N14" i="5"/>
  <c r="K14" i="5"/>
  <c r="H14" i="5"/>
  <c r="E14" i="5"/>
  <c r="N13" i="5"/>
  <c r="K13" i="5"/>
  <c r="H13" i="5"/>
  <c r="E13" i="5"/>
  <c r="N12" i="5"/>
  <c r="K12" i="5"/>
  <c r="H12" i="5"/>
  <c r="E12" i="5"/>
  <c r="N11" i="5"/>
  <c r="K11" i="5"/>
  <c r="H11" i="5"/>
  <c r="E11" i="5"/>
  <c r="N10" i="5"/>
  <c r="K10" i="5"/>
  <c r="H10" i="5"/>
  <c r="E10" i="5"/>
  <c r="N9" i="5"/>
  <c r="K9" i="5"/>
  <c r="H9" i="5"/>
  <c r="E9" i="5"/>
  <c r="N8" i="5"/>
  <c r="K8" i="5"/>
  <c r="H8" i="5"/>
  <c r="E8" i="5"/>
  <c r="N7" i="5"/>
  <c r="K7" i="5"/>
  <c r="H7" i="5"/>
  <c r="E7" i="5"/>
  <c r="N6" i="5"/>
  <c r="K6" i="5"/>
  <c r="H6" i="5"/>
  <c r="E6" i="5"/>
  <c r="N5" i="5"/>
  <c r="K5" i="5"/>
  <c r="H5" i="5"/>
  <c r="E5" i="5"/>
  <c r="E50" i="5" l="1"/>
  <c r="H50" i="5"/>
  <c r="H17" i="5"/>
  <c r="K17" i="5"/>
  <c r="N17" i="5"/>
  <c r="E17" i="5"/>
</calcChain>
</file>

<file path=xl/sharedStrings.xml><?xml version="1.0" encoding="utf-8"?>
<sst xmlns="http://schemas.openxmlformats.org/spreadsheetml/2006/main" count="68" uniqueCount="59">
  <si>
    <t>CENTRAL BANK OF INDIA</t>
  </si>
  <si>
    <t>NAME OF THE BANK</t>
  </si>
  <si>
    <t>BANK OF BARODA</t>
  </si>
  <si>
    <t>BANK OF INDIA</t>
  </si>
  <si>
    <t>BANK OF MAHARASHTRA</t>
  </si>
  <si>
    <t>CANARA BANK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</si>
  <si>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</si>
  <si>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</si>
  <si>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</si>
  <si>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</si>
  <si>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</si>
  <si>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</si>
  <si>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</si>
  <si>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</si>
  <si>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</si>
  <si>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</si>
  <si>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</si>
  <si>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</si>
  <si>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</si>
  <si>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</si>
  <si>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</si>
  <si>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</si>
  <si>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</si>
  <si>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</si>
  <si>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</si>
  <si>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</si>
  <si>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</si>
  <si>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</si>
  <si>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</si>
  <si>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</si>
  <si>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</si>
  <si>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</si>
  <si>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</si>
  <si>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</si>
  <si>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</si>
  <si>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</si>
  <si>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</si>
  <si>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</si>
  <si>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</si>
  <si>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</si>
  <si>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</si>
  <si>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</si>
  <si>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</si>
  <si>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</si>
  <si>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</si>
  <si>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</si>
  <si>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GRAND TOTAL</t>
  </si>
  <si>
    <t>Table No.4 (C)</t>
  </si>
  <si>
    <t>BANK-WISE INFORMATION REGARDING ACP ACHIEVEMENT</t>
  </si>
  <si>
    <t xml:space="preserve"> DATA FOR THE YEAR ENDED  MARCH 2025</t>
  </si>
  <si>
    <t>(Amt. In crore)</t>
  </si>
  <si>
    <t>S No.</t>
  </si>
  <si>
    <t xml:space="preserve">Agri </t>
  </si>
  <si>
    <t>MSME</t>
  </si>
  <si>
    <t>OTHER PSA</t>
  </si>
  <si>
    <t>TOTAL PSA</t>
  </si>
  <si>
    <t>Commitm't</t>
  </si>
  <si>
    <t>Achievement</t>
  </si>
  <si>
    <t>% 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</si>
</sst>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2" fillId="0" borderId="0" applyBorder="0" applyProtection="0"/>
    <xf numFmtId="0" fontId="3" fillId="0" borderId="0"/>
    <xf numFmtId="0" fontId="3" fillId="0" borderId="0"/>
    <xf numFmtId="167" fontId="1" fillId="0" borderId="0"/>
  </cellStyleXfs>
  <cellXfs count="21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2" fontId="5" fillId="0" borderId="0" xfId="0" applyNumberFormat="1" applyFont="1"/>
    <xf numFmtId="2" fontId="6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6" fillId="0" borderId="1" xfId="0" applyFont="1" applyBorder="1"/>
    <xf numFmtId="2" fontId="6" fillId="0" borderId="1" xfId="0" applyNumberFormat="1" applyFont="1" applyBorder="1"/>
    <xf numFmtId="2" fontId="0" fillId="0" borderId="0" xfId="0" applyNumberFormat="1"/>
    <xf numFmtId="2" fontId="0" fillId="2" borderId="0" xfId="0" applyNumberForma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sqref="A1:XFD1048576"/>
    </sheetView>
  </sheetViews>
  <sheetFormatPr defaultRowHeight="15" x14ac:dyDescent="0.25"/>
  <cols>
    <col min="1" max="1" width="5.5703125" customWidth="1"/>
    <col min="2" max="2" width="28.5703125" customWidth="1"/>
    <col min="3" max="3" width="11.42578125" style="12" customWidth="1"/>
    <col min="4" max="4" width="14.140625" style="12" customWidth="1"/>
    <col min="5" max="5" width="8.7109375" style="12" customWidth="1"/>
    <col min="6" max="6" width="10.42578125" style="12" customWidth="1"/>
    <col min="7" max="7" width="12.5703125" style="12" customWidth="1"/>
    <col min="8" max="8" width="8.7109375" style="12" customWidth="1"/>
    <col min="9" max="9" width="11.28515625" style="13" customWidth="1"/>
    <col min="10" max="10" width="12.85546875" style="12" customWidth="1"/>
    <col min="11" max="11" width="8.7109375" style="12" customWidth="1"/>
    <col min="12" max="12" width="11.140625" style="12" customWidth="1"/>
    <col min="13" max="13" width="12.85546875" style="12" customWidth="1"/>
    <col min="14" max="14" width="8.7109375" style="12" customWidth="1"/>
    <col min="15" max="219" width="9.140625" customWidth="1"/>
  </cols>
  <sheetData>
    <row r="1" spans="1:14" s="3" customFormat="1" ht="18" x14ac:dyDescent="0.25">
      <c r="A1" s="2" t="s">
        <v>47</v>
      </c>
      <c r="C1" s="4" t="s">
        <v>48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3" customFormat="1" ht="15.75" x14ac:dyDescent="0.2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7" t="s">
        <v>50</v>
      </c>
      <c r="L2" s="17"/>
      <c r="M2" s="17"/>
      <c r="N2" s="17"/>
    </row>
    <row r="3" spans="1:14" s="1" customFormat="1" ht="12.75" x14ac:dyDescent="0.25">
      <c r="A3" s="18" t="s">
        <v>51</v>
      </c>
      <c r="B3" s="18" t="s">
        <v>1</v>
      </c>
      <c r="C3" s="20" t="s">
        <v>52</v>
      </c>
      <c r="D3" s="20"/>
      <c r="E3" s="20"/>
      <c r="F3" s="20" t="s">
        <v>53</v>
      </c>
      <c r="G3" s="20"/>
      <c r="H3" s="20"/>
      <c r="I3" s="20" t="s">
        <v>54</v>
      </c>
      <c r="J3" s="20"/>
      <c r="K3" s="20"/>
      <c r="L3" s="20" t="s">
        <v>55</v>
      </c>
      <c r="M3" s="20"/>
      <c r="N3" s="20"/>
    </row>
    <row r="4" spans="1:14" s="6" customFormat="1" ht="25.5" x14ac:dyDescent="0.25">
      <c r="A4" s="19"/>
      <c r="B4" s="19"/>
      <c r="C4" s="5" t="s">
        <v>56</v>
      </c>
      <c r="D4" s="5" t="s">
        <v>57</v>
      </c>
      <c r="E4" s="5" t="s">
        <v>58</v>
      </c>
      <c r="F4" s="5" t="s">
        <v>56</v>
      </c>
      <c r="G4" s="5" t="s">
        <v>57</v>
      </c>
      <c r="H4" s="5" t="s">
        <v>58</v>
      </c>
      <c r="I4" s="5" t="s">
        <v>56</v>
      </c>
      <c r="J4" s="5" t="s">
        <v>57</v>
      </c>
      <c r="K4" s="5" t="s">
        <v>58</v>
      </c>
      <c r="L4" s="5" t="s">
        <v>56</v>
      </c>
      <c r="M4" s="5" t="s">
        <v>57</v>
      </c>
      <c r="N4" s="5" t="s">
        <v>58</v>
      </c>
    </row>
    <row r="5" spans="1:14" x14ac:dyDescent="0.25">
      <c r="A5" s="7">
        <v>1</v>
      </c>
      <c r="B5" s="8" t="s">
        <v>2</v>
      </c>
      <c r="C5" s="9">
        <v>3473.38</v>
      </c>
      <c r="D5" s="9">
        <v>2596.16</v>
      </c>
      <c r="E5" s="9">
        <f t="shared" ref="E5:E50" si="0">(D5/C5)*100</f>
        <v>74.744485198855287</v>
      </c>
      <c r="F5" s="9">
        <v>2949.98</v>
      </c>
      <c r="G5" s="9">
        <v>4310.3</v>
      </c>
      <c r="H5" s="9">
        <f t="shared" ref="H5:H50" si="1">(G5/F5)*100</f>
        <v>146.1128550024068</v>
      </c>
      <c r="I5" s="9">
        <v>955.50999999999897</v>
      </c>
      <c r="J5" s="9">
        <v>468.81999999999971</v>
      </c>
      <c r="K5" s="9">
        <f t="shared" ref="K5:K50" si="2">(J5/I5)*100</f>
        <v>49.064897279986624</v>
      </c>
      <c r="L5" s="9">
        <v>7378.87</v>
      </c>
      <c r="M5" s="9">
        <v>7375.28</v>
      </c>
      <c r="N5" s="9">
        <f t="shared" ref="N5:N50" si="3">(M5/L5)*100</f>
        <v>99.951347564057912</v>
      </c>
    </row>
    <row r="6" spans="1:14" x14ac:dyDescent="0.25">
      <c r="A6" s="7">
        <v>2</v>
      </c>
      <c r="B6" s="8" t="s">
        <v>3</v>
      </c>
      <c r="C6" s="9">
        <v>712.7</v>
      </c>
      <c r="D6" s="9">
        <v>893.49</v>
      </c>
      <c r="E6" s="9">
        <f t="shared" si="0"/>
        <v>125.36691455030167</v>
      </c>
      <c r="F6" s="9">
        <v>1374.26</v>
      </c>
      <c r="G6" s="9">
        <v>1471.26</v>
      </c>
      <c r="H6" s="9">
        <f t="shared" si="1"/>
        <v>107.05834412702109</v>
      </c>
      <c r="I6" s="9">
        <v>62.340000000000103</v>
      </c>
      <c r="J6" s="9">
        <v>204.23999999999978</v>
      </c>
      <c r="K6" s="9">
        <f t="shared" si="2"/>
        <v>327.62271414821856</v>
      </c>
      <c r="L6" s="9">
        <v>2149.3000000000002</v>
      </c>
      <c r="M6" s="9">
        <v>2568.9899999999998</v>
      </c>
      <c r="N6" s="9">
        <f t="shared" si="3"/>
        <v>119.52682268645603</v>
      </c>
    </row>
    <row r="7" spans="1:14" x14ac:dyDescent="0.25">
      <c r="A7" s="7">
        <v>3</v>
      </c>
      <c r="B7" s="8" t="s">
        <v>4</v>
      </c>
      <c r="C7" s="9">
        <v>340.02</v>
      </c>
      <c r="D7" s="9">
        <v>311.85000000000002</v>
      </c>
      <c r="E7" s="9">
        <f t="shared" si="0"/>
        <v>91.715193223928011</v>
      </c>
      <c r="F7" s="9">
        <v>549.38</v>
      </c>
      <c r="G7" s="9">
        <v>614.62</v>
      </c>
      <c r="H7" s="9">
        <f t="shared" si="1"/>
        <v>111.87520477629327</v>
      </c>
      <c r="I7" s="9">
        <v>83.63</v>
      </c>
      <c r="J7" s="9">
        <v>107.76999999999998</v>
      </c>
      <c r="K7" s="9">
        <f t="shared" si="2"/>
        <v>128.86523974650243</v>
      </c>
      <c r="L7" s="9">
        <v>973.03</v>
      </c>
      <c r="M7" s="9">
        <v>1034.24</v>
      </c>
      <c r="N7" s="9">
        <f t="shared" si="3"/>
        <v>106.29065907525977</v>
      </c>
    </row>
    <row r="8" spans="1:14" x14ac:dyDescent="0.25">
      <c r="A8" s="7">
        <v>4</v>
      </c>
      <c r="B8" s="8" t="s">
        <v>5</v>
      </c>
      <c r="C8" s="9">
        <v>763.36</v>
      </c>
      <c r="D8" s="9">
        <v>308.36</v>
      </c>
      <c r="E8" s="9">
        <f t="shared" si="0"/>
        <v>40.395095367847411</v>
      </c>
      <c r="F8" s="9">
        <v>1104.42</v>
      </c>
      <c r="G8" s="9">
        <v>1263.45</v>
      </c>
      <c r="H8" s="9">
        <f t="shared" si="1"/>
        <v>114.39941326669201</v>
      </c>
      <c r="I8" s="9">
        <v>282.67</v>
      </c>
      <c r="J8" s="9">
        <v>118.59999999999968</v>
      </c>
      <c r="K8" s="9">
        <f t="shared" si="2"/>
        <v>41.957052393249967</v>
      </c>
      <c r="L8" s="9">
        <v>2150.4499999999998</v>
      </c>
      <c r="M8" s="9">
        <v>1690.4099999999999</v>
      </c>
      <c r="N8" s="9">
        <f t="shared" si="3"/>
        <v>78.607268246181022</v>
      </c>
    </row>
    <row r="9" spans="1:14" x14ac:dyDescent="0.25">
      <c r="A9" s="7">
        <v>5</v>
      </c>
      <c r="B9" s="8" t="s">
        <v>0</v>
      </c>
      <c r="C9" s="9">
        <v>1513.09</v>
      </c>
      <c r="D9" s="9">
        <v>897.03</v>
      </c>
      <c r="E9" s="9">
        <f t="shared" si="0"/>
        <v>59.284642684836989</v>
      </c>
      <c r="F9" s="9">
        <v>1422.57</v>
      </c>
      <c r="G9" s="9">
        <v>1540.93</v>
      </c>
      <c r="H9" s="9">
        <f t="shared" si="1"/>
        <v>108.32015296259587</v>
      </c>
      <c r="I9" s="9">
        <v>51.890000000000299</v>
      </c>
      <c r="J9" s="9">
        <v>30.739999999999782</v>
      </c>
      <c r="K9" s="9">
        <f t="shared" si="2"/>
        <v>59.240701483907507</v>
      </c>
      <c r="L9" s="9">
        <v>2987.55</v>
      </c>
      <c r="M9" s="9">
        <v>2468.6999999999998</v>
      </c>
      <c r="N9" s="9">
        <f t="shared" si="3"/>
        <v>82.632926645579147</v>
      </c>
    </row>
    <row r="10" spans="1:14" x14ac:dyDescent="0.25">
      <c r="A10" s="7">
        <v>6</v>
      </c>
      <c r="B10" s="8" t="s">
        <v>6</v>
      </c>
      <c r="C10" s="9">
        <v>393.25</v>
      </c>
      <c r="D10" s="9">
        <v>278.98</v>
      </c>
      <c r="E10" s="9">
        <f t="shared" si="0"/>
        <v>70.942148760330582</v>
      </c>
      <c r="F10" s="9">
        <v>2505.7199999999998</v>
      </c>
      <c r="G10" s="9">
        <v>2241.21</v>
      </c>
      <c r="H10" s="9">
        <f t="shared" si="1"/>
        <v>89.443752693836515</v>
      </c>
      <c r="I10" s="9">
        <v>158.6</v>
      </c>
      <c r="J10" s="9">
        <v>14.659999999999854</v>
      </c>
      <c r="K10" s="9">
        <f t="shared" si="2"/>
        <v>9.2433795712483313</v>
      </c>
      <c r="L10" s="9">
        <v>3057.57</v>
      </c>
      <c r="M10" s="9">
        <v>2534.85</v>
      </c>
      <c r="N10" s="9">
        <f t="shared" si="3"/>
        <v>82.904070879816317</v>
      </c>
    </row>
    <row r="11" spans="1:14" x14ac:dyDescent="0.25">
      <c r="A11" s="7">
        <v>7</v>
      </c>
      <c r="B11" s="8" t="s">
        <v>7</v>
      </c>
      <c r="C11" s="9">
        <v>126.5</v>
      </c>
      <c r="D11" s="9">
        <v>167.97</v>
      </c>
      <c r="E11" s="9">
        <f t="shared" si="0"/>
        <v>132.78260869565216</v>
      </c>
      <c r="F11" s="9">
        <v>104.95</v>
      </c>
      <c r="G11" s="9">
        <v>178.67</v>
      </c>
      <c r="H11" s="9">
        <f t="shared" si="1"/>
        <v>170.24297284421149</v>
      </c>
      <c r="I11" s="9">
        <v>24.12</v>
      </c>
      <c r="J11" s="9">
        <v>21.560000000000002</v>
      </c>
      <c r="K11" s="9">
        <f t="shared" si="2"/>
        <v>89.38640132669984</v>
      </c>
      <c r="L11" s="9">
        <v>255.57</v>
      </c>
      <c r="M11" s="9">
        <v>368.2</v>
      </c>
      <c r="N11" s="9">
        <f t="shared" si="3"/>
        <v>144.07011777595181</v>
      </c>
    </row>
    <row r="12" spans="1:14" x14ac:dyDescent="0.25">
      <c r="A12" s="7">
        <v>8</v>
      </c>
      <c r="B12" s="8" t="s">
        <v>8</v>
      </c>
      <c r="C12" s="9">
        <v>19</v>
      </c>
      <c r="D12" s="9">
        <v>48.88</v>
      </c>
      <c r="E12" s="9">
        <f t="shared" si="0"/>
        <v>257.26315789473688</v>
      </c>
      <c r="F12" s="9">
        <v>38.159999999999997</v>
      </c>
      <c r="G12" s="9">
        <v>42.7</v>
      </c>
      <c r="H12" s="9">
        <f t="shared" si="1"/>
        <v>111.89727463312371</v>
      </c>
      <c r="I12" s="9">
        <v>7.3</v>
      </c>
      <c r="J12" s="9">
        <v>1.6199999999999974</v>
      </c>
      <c r="K12" s="9">
        <f t="shared" si="2"/>
        <v>22.191780821917774</v>
      </c>
      <c r="L12" s="9">
        <v>64.459999999999994</v>
      </c>
      <c r="M12" s="9">
        <v>93.2</v>
      </c>
      <c r="N12" s="9">
        <f t="shared" si="3"/>
        <v>144.58578963698417</v>
      </c>
    </row>
    <row r="13" spans="1:14" x14ac:dyDescent="0.25">
      <c r="A13" s="7">
        <v>9</v>
      </c>
      <c r="B13" s="8" t="s">
        <v>9</v>
      </c>
      <c r="C13" s="9">
        <v>1205.99</v>
      </c>
      <c r="D13" s="9">
        <v>807.41</v>
      </c>
      <c r="E13" s="9">
        <f t="shared" si="0"/>
        <v>66.949974709574704</v>
      </c>
      <c r="F13" s="9">
        <v>2851.94</v>
      </c>
      <c r="G13" s="9">
        <v>2617.91</v>
      </c>
      <c r="H13" s="9">
        <f t="shared" si="1"/>
        <v>91.794006886540387</v>
      </c>
      <c r="I13" s="9">
        <v>111.61</v>
      </c>
      <c r="J13" s="9">
        <v>95.0300000000002</v>
      </c>
      <c r="K13" s="9">
        <f t="shared" si="2"/>
        <v>85.144700295672621</v>
      </c>
      <c r="L13" s="9">
        <v>4169.54</v>
      </c>
      <c r="M13" s="9">
        <v>3520.35</v>
      </c>
      <c r="N13" s="9">
        <f t="shared" si="3"/>
        <v>84.430176949975305</v>
      </c>
    </row>
    <row r="14" spans="1:14" x14ac:dyDescent="0.25">
      <c r="A14" s="7">
        <v>10</v>
      </c>
      <c r="B14" s="8" t="s">
        <v>10</v>
      </c>
      <c r="C14" s="9">
        <v>4565.6400000000003</v>
      </c>
      <c r="D14" s="9">
        <v>2578.9699999999998</v>
      </c>
      <c r="E14" s="9">
        <f t="shared" si="0"/>
        <v>56.486494774007582</v>
      </c>
      <c r="F14" s="9">
        <v>8948.5</v>
      </c>
      <c r="G14" s="9">
        <v>6087.98</v>
      </c>
      <c r="H14" s="9">
        <f t="shared" si="1"/>
        <v>68.033525171816507</v>
      </c>
      <c r="I14" s="9">
        <v>713.6</v>
      </c>
      <c r="J14" s="9">
        <v>1401.2600000000002</v>
      </c>
      <c r="K14" s="9">
        <f t="shared" si="2"/>
        <v>196.36491031390136</v>
      </c>
      <c r="L14" s="9">
        <v>14227.74</v>
      </c>
      <c r="M14" s="9">
        <v>10068.209999999999</v>
      </c>
      <c r="N14" s="9">
        <f t="shared" si="3"/>
        <v>70.764647090823971</v>
      </c>
    </row>
    <row r="15" spans="1:14" x14ac:dyDescent="0.25">
      <c r="A15" s="7">
        <v>11</v>
      </c>
      <c r="B15" s="8" t="s">
        <v>11</v>
      </c>
      <c r="C15" s="9">
        <v>141.19</v>
      </c>
      <c r="D15" s="9">
        <v>77.77</v>
      </c>
      <c r="E15" s="9">
        <f t="shared" si="0"/>
        <v>55.081804660386716</v>
      </c>
      <c r="F15" s="9">
        <v>660.88</v>
      </c>
      <c r="G15" s="9">
        <v>630.84</v>
      </c>
      <c r="H15" s="9">
        <f t="shared" si="1"/>
        <v>95.454545454545453</v>
      </c>
      <c r="I15" s="9">
        <v>633.61</v>
      </c>
      <c r="J15" s="9">
        <v>1666.6999999999998</v>
      </c>
      <c r="K15" s="9">
        <f t="shared" si="2"/>
        <v>263.04824734458106</v>
      </c>
      <c r="L15" s="9">
        <v>1435.68</v>
      </c>
      <c r="M15" s="9">
        <v>2375.31</v>
      </c>
      <c r="N15" s="9">
        <f t="shared" si="3"/>
        <v>165.44842861919088</v>
      </c>
    </row>
    <row r="16" spans="1:14" x14ac:dyDescent="0.25">
      <c r="A16" s="7">
        <v>12</v>
      </c>
      <c r="B16" s="8" t="s">
        <v>12</v>
      </c>
      <c r="C16" s="9">
        <v>779.36</v>
      </c>
      <c r="D16" s="9">
        <v>715.06</v>
      </c>
      <c r="E16" s="9">
        <f t="shared" si="0"/>
        <v>91.749640730856072</v>
      </c>
      <c r="F16" s="9">
        <v>1640.82</v>
      </c>
      <c r="G16" s="9">
        <v>2215.0100000000002</v>
      </c>
      <c r="H16" s="9">
        <f t="shared" si="1"/>
        <v>134.99408832169283</v>
      </c>
      <c r="I16" s="9">
        <v>175.07</v>
      </c>
      <c r="J16" s="9">
        <v>33.090000000000146</v>
      </c>
      <c r="K16" s="9">
        <f t="shared" si="2"/>
        <v>18.90101102416185</v>
      </c>
      <c r="L16" s="9">
        <v>2595.25</v>
      </c>
      <c r="M16" s="9">
        <v>2963.1600000000003</v>
      </c>
      <c r="N16" s="9">
        <f t="shared" si="3"/>
        <v>114.17628359502939</v>
      </c>
    </row>
    <row r="17" spans="1:14" s="3" customFormat="1" ht="12.75" x14ac:dyDescent="0.2">
      <c r="A17" s="14" t="s">
        <v>13</v>
      </c>
      <c r="B17" s="15"/>
      <c r="C17" s="10">
        <f>SUM(C5:C16)</f>
        <v>14033.480000000001</v>
      </c>
      <c r="D17" s="10">
        <f>SUM(D5:D16)</f>
        <v>9681.9299999999985</v>
      </c>
      <c r="E17" s="11">
        <f t="shared" si="0"/>
        <v>68.991654243993622</v>
      </c>
      <c r="F17" s="10">
        <f>SUM(F5:F16)</f>
        <v>24151.58</v>
      </c>
      <c r="G17" s="10">
        <f>SUM(G5:G16)</f>
        <v>23214.879999999997</v>
      </c>
      <c r="H17" s="11">
        <f t="shared" si="1"/>
        <v>96.121578795258927</v>
      </c>
      <c r="I17" s="10">
        <f>SUM(I5:I16)</f>
        <v>3259.9499999999994</v>
      </c>
      <c r="J17" s="10">
        <v>4164.0900000000038</v>
      </c>
      <c r="K17" s="11">
        <f t="shared" si="2"/>
        <v>127.73478120830089</v>
      </c>
      <c r="L17" s="10">
        <f>SUM(L5:L16)</f>
        <v>41445.01</v>
      </c>
      <c r="M17" s="10">
        <v>37060.9</v>
      </c>
      <c r="N17" s="11">
        <f t="shared" si="3"/>
        <v>89.421862849110184</v>
      </c>
    </row>
    <row r="18" spans="1:14" x14ac:dyDescent="0.25">
      <c r="A18" s="7">
        <v>13</v>
      </c>
      <c r="B18" s="8" t="s">
        <v>14</v>
      </c>
      <c r="C18" s="9">
        <v>2006.66</v>
      </c>
      <c r="D18" s="9">
        <v>2223.15</v>
      </c>
      <c r="E18" s="9">
        <f t="shared" si="0"/>
        <v>110.78857404841878</v>
      </c>
      <c r="F18" s="9">
        <v>4233.2</v>
      </c>
      <c r="G18" s="9">
        <v>5330.64</v>
      </c>
      <c r="H18" s="9">
        <f t="shared" si="1"/>
        <v>125.92459605026932</v>
      </c>
      <c r="I18" s="9">
        <v>300.74000000000098</v>
      </c>
      <c r="J18" s="9">
        <v>56.350000000001273</v>
      </c>
      <c r="K18" s="9">
        <f t="shared" si="2"/>
        <v>18.737115116047445</v>
      </c>
      <c r="L18" s="9">
        <v>6540.6</v>
      </c>
      <c r="M18" s="9">
        <v>7610.1400000000012</v>
      </c>
      <c r="N18" s="9">
        <f t="shared" si="3"/>
        <v>116.35232241690365</v>
      </c>
    </row>
    <row r="19" spans="1:14" x14ac:dyDescent="0.25">
      <c r="A19" s="7">
        <v>14</v>
      </c>
      <c r="B19" s="8" t="s">
        <v>15</v>
      </c>
      <c r="C19" s="9">
        <v>121.49</v>
      </c>
      <c r="D19" s="9">
        <v>180.94</v>
      </c>
      <c r="E19" s="9">
        <f t="shared" si="0"/>
        <v>148.93406864762534</v>
      </c>
      <c r="F19" s="9">
        <v>219.32</v>
      </c>
      <c r="G19" s="9">
        <v>324.75</v>
      </c>
      <c r="H19" s="9">
        <f t="shared" si="1"/>
        <v>148.07131132591647</v>
      </c>
      <c r="I19" s="9">
        <v>545.85</v>
      </c>
      <c r="J19" s="9">
        <v>319.36999999999989</v>
      </c>
      <c r="K19" s="9">
        <f t="shared" si="2"/>
        <v>58.508747824493888</v>
      </c>
      <c r="L19" s="9">
        <v>886.66</v>
      </c>
      <c r="M19" s="9">
        <v>825.06</v>
      </c>
      <c r="N19" s="9">
        <f t="shared" si="3"/>
        <v>93.052579342701819</v>
      </c>
    </row>
    <row r="20" spans="1:14" x14ac:dyDescent="0.25">
      <c r="A20" s="7">
        <v>15</v>
      </c>
      <c r="B20" s="8" t="s">
        <v>16</v>
      </c>
      <c r="C20" s="9">
        <v>0</v>
      </c>
      <c r="D20" s="9">
        <v>6.12</v>
      </c>
      <c r="E20" s="9" t="e">
        <f t="shared" si="0"/>
        <v>#DIV/0!</v>
      </c>
      <c r="F20" s="9">
        <v>22.26</v>
      </c>
      <c r="G20" s="9">
        <v>43.77</v>
      </c>
      <c r="H20" s="9">
        <f t="shared" si="1"/>
        <v>196.63072776280325</v>
      </c>
      <c r="I20" s="9">
        <v>0</v>
      </c>
      <c r="J20" s="9">
        <v>0.10999999999999943</v>
      </c>
      <c r="K20" s="9" t="e">
        <f t="shared" si="2"/>
        <v>#DIV/0!</v>
      </c>
      <c r="L20" s="9">
        <v>22.26</v>
      </c>
      <c r="M20" s="9">
        <v>50</v>
      </c>
      <c r="N20" s="9">
        <f t="shared" si="3"/>
        <v>224.618149146451</v>
      </c>
    </row>
    <row r="21" spans="1:14" x14ac:dyDescent="0.25">
      <c r="A21" s="7">
        <v>16</v>
      </c>
      <c r="B21" s="8" t="s">
        <v>17</v>
      </c>
      <c r="C21" s="9">
        <v>87.05</v>
      </c>
      <c r="D21" s="9">
        <v>64.42</v>
      </c>
      <c r="E21" s="9">
        <f t="shared" si="0"/>
        <v>74.003446295232635</v>
      </c>
      <c r="F21" s="9">
        <v>55.18</v>
      </c>
      <c r="G21" s="9">
        <v>20.6</v>
      </c>
      <c r="H21" s="9">
        <f t="shared" si="1"/>
        <v>37.332366799565065</v>
      </c>
      <c r="I21" s="9">
        <v>13.31</v>
      </c>
      <c r="J21" s="9">
        <v>21.65</v>
      </c>
      <c r="K21" s="9">
        <f t="shared" si="2"/>
        <v>162.65965439519158</v>
      </c>
      <c r="L21" s="9">
        <v>155.54</v>
      </c>
      <c r="M21" s="9">
        <v>106.67</v>
      </c>
      <c r="N21" s="9">
        <f t="shared" si="3"/>
        <v>68.580429471518585</v>
      </c>
    </row>
    <row r="22" spans="1:14" x14ac:dyDescent="0.25">
      <c r="A22" s="7">
        <v>17</v>
      </c>
      <c r="B22" s="8" t="s">
        <v>18</v>
      </c>
      <c r="C22" s="9">
        <v>128.49</v>
      </c>
      <c r="D22" s="9">
        <v>436.86</v>
      </c>
      <c r="E22" s="9">
        <f t="shared" si="0"/>
        <v>339.9953303759047</v>
      </c>
      <c r="F22" s="9">
        <v>91.87</v>
      </c>
      <c r="G22" s="9">
        <v>60.68</v>
      </c>
      <c r="H22" s="9">
        <f t="shared" si="1"/>
        <v>66.04985305322738</v>
      </c>
      <c r="I22" s="9">
        <v>21.07</v>
      </c>
      <c r="J22" s="9">
        <v>0.82999999999999119</v>
      </c>
      <c r="K22" s="9">
        <f t="shared" si="2"/>
        <v>3.9392501186520699</v>
      </c>
      <c r="L22" s="9">
        <v>241.43</v>
      </c>
      <c r="M22" s="9">
        <v>498.37</v>
      </c>
      <c r="N22" s="9">
        <f t="shared" si="3"/>
        <v>206.42422234187964</v>
      </c>
    </row>
    <row r="23" spans="1:14" x14ac:dyDescent="0.25">
      <c r="A23" s="7">
        <v>18</v>
      </c>
      <c r="B23" s="8" t="s">
        <v>19</v>
      </c>
      <c r="C23" s="9">
        <v>3777.61</v>
      </c>
      <c r="D23" s="9">
        <v>2427.09</v>
      </c>
      <c r="E23" s="9">
        <f t="shared" si="0"/>
        <v>64.249353427166909</v>
      </c>
      <c r="F23" s="9">
        <v>5727.34</v>
      </c>
      <c r="G23" s="9">
        <v>6651.64</v>
      </c>
      <c r="H23" s="9">
        <f t="shared" si="1"/>
        <v>116.13838186662571</v>
      </c>
      <c r="I23" s="9">
        <v>731.09</v>
      </c>
      <c r="J23" s="9">
        <v>1131.2600000000011</v>
      </c>
      <c r="K23" s="9">
        <f t="shared" si="2"/>
        <v>154.73607900532096</v>
      </c>
      <c r="L23" s="9">
        <v>10236.040000000001</v>
      </c>
      <c r="M23" s="9">
        <v>10209.990000000002</v>
      </c>
      <c r="N23" s="9">
        <f t="shared" si="3"/>
        <v>99.745507051555109</v>
      </c>
    </row>
    <row r="24" spans="1:14" x14ac:dyDescent="0.25">
      <c r="A24" s="7">
        <v>19</v>
      </c>
      <c r="B24" s="8" t="s">
        <v>20</v>
      </c>
      <c r="C24" s="9">
        <v>1475.82</v>
      </c>
      <c r="D24" s="9">
        <v>1391.53</v>
      </c>
      <c r="E24" s="9">
        <f t="shared" si="0"/>
        <v>94.288598880622303</v>
      </c>
      <c r="F24" s="9">
        <v>4409.6899999999996</v>
      </c>
      <c r="G24" s="9">
        <v>6620.25</v>
      </c>
      <c r="H24" s="9">
        <f t="shared" si="1"/>
        <v>150.12960094700537</v>
      </c>
      <c r="I24" s="9">
        <v>149.93</v>
      </c>
      <c r="J24" s="9">
        <v>94.130000000000109</v>
      </c>
      <c r="K24" s="9">
        <f t="shared" si="2"/>
        <v>62.782631894884346</v>
      </c>
      <c r="L24" s="9">
        <v>6035.44</v>
      </c>
      <c r="M24" s="9">
        <v>8105.91</v>
      </c>
      <c r="N24" s="9">
        <f t="shared" si="3"/>
        <v>134.30520392879393</v>
      </c>
    </row>
    <row r="25" spans="1:14" x14ac:dyDescent="0.25">
      <c r="A25" s="7">
        <v>20</v>
      </c>
      <c r="B25" s="8" t="s">
        <v>21</v>
      </c>
      <c r="C25" s="9">
        <v>870.48</v>
      </c>
      <c r="D25" s="9">
        <v>231.65</v>
      </c>
      <c r="E25" s="9">
        <f t="shared" si="0"/>
        <v>26.611754434335076</v>
      </c>
      <c r="F25" s="9">
        <v>597.67999999999995</v>
      </c>
      <c r="G25" s="9">
        <v>640.17999999999995</v>
      </c>
      <c r="H25" s="9">
        <f t="shared" si="1"/>
        <v>107.11082853700977</v>
      </c>
      <c r="I25" s="9">
        <v>108.47</v>
      </c>
      <c r="J25" s="9">
        <v>20.92999999999995</v>
      </c>
      <c r="K25" s="9">
        <f t="shared" si="2"/>
        <v>19.295657785562785</v>
      </c>
      <c r="L25" s="9">
        <v>1576.63</v>
      </c>
      <c r="M25" s="9">
        <v>892.75999999999988</v>
      </c>
      <c r="N25" s="9">
        <f t="shared" si="3"/>
        <v>56.624572664480553</v>
      </c>
    </row>
    <row r="26" spans="1:14" x14ac:dyDescent="0.25">
      <c r="A26" s="7">
        <v>21</v>
      </c>
      <c r="B26" s="8" t="s">
        <v>22</v>
      </c>
      <c r="C26" s="9">
        <v>632.21</v>
      </c>
      <c r="D26" s="9">
        <v>490.43</v>
      </c>
      <c r="E26" s="9">
        <f t="shared" si="0"/>
        <v>77.57390740418532</v>
      </c>
      <c r="F26" s="9">
        <v>325.58999999999997</v>
      </c>
      <c r="G26" s="9">
        <v>346.21</v>
      </c>
      <c r="H26" s="9">
        <f t="shared" si="1"/>
        <v>106.33311833901533</v>
      </c>
      <c r="I26" s="9">
        <v>76.6400000000001</v>
      </c>
      <c r="J26" s="9">
        <v>10</v>
      </c>
      <c r="K26" s="9">
        <f t="shared" si="2"/>
        <v>13.048016701461359</v>
      </c>
      <c r="L26" s="9">
        <v>1034.44</v>
      </c>
      <c r="M26" s="9">
        <v>846.64</v>
      </c>
      <c r="N26" s="9">
        <f t="shared" si="3"/>
        <v>81.845249603650288</v>
      </c>
    </row>
    <row r="27" spans="1:14" x14ac:dyDescent="0.25">
      <c r="A27" s="7">
        <v>22</v>
      </c>
      <c r="B27" s="8" t="s">
        <v>23</v>
      </c>
      <c r="C27" s="9">
        <v>797.61</v>
      </c>
      <c r="D27" s="9">
        <v>838.4</v>
      </c>
      <c r="E27" s="9">
        <f t="shared" si="0"/>
        <v>105.11402815912538</v>
      </c>
      <c r="F27" s="9">
        <v>1217.26</v>
      </c>
      <c r="G27" s="9">
        <v>1253.47</v>
      </c>
      <c r="H27" s="9">
        <f t="shared" si="1"/>
        <v>102.9747137012635</v>
      </c>
      <c r="I27" s="9">
        <v>4.5800000000001502</v>
      </c>
      <c r="J27" s="9">
        <v>1.1800000000000637</v>
      </c>
      <c r="K27" s="9">
        <f t="shared" si="2"/>
        <v>25.764192139738533</v>
      </c>
      <c r="L27" s="9">
        <v>2019.45</v>
      </c>
      <c r="M27" s="9">
        <v>2093.0500000000002</v>
      </c>
      <c r="N27" s="9">
        <f t="shared" si="3"/>
        <v>103.64455668622645</v>
      </c>
    </row>
    <row r="28" spans="1:14" x14ac:dyDescent="0.25">
      <c r="A28" s="7">
        <v>23</v>
      </c>
      <c r="B28" s="8" t="s">
        <v>24</v>
      </c>
      <c r="C28" s="9">
        <v>0</v>
      </c>
      <c r="D28" s="9">
        <v>0.02</v>
      </c>
      <c r="E28" s="9" t="e">
        <f t="shared" si="0"/>
        <v>#DIV/0!</v>
      </c>
      <c r="F28" s="9">
        <v>14.69</v>
      </c>
      <c r="G28" s="9">
        <v>8.41</v>
      </c>
      <c r="H28" s="9">
        <f t="shared" si="1"/>
        <v>57.249829816201505</v>
      </c>
      <c r="I28" s="9">
        <v>10.19</v>
      </c>
      <c r="J28" s="9">
        <v>0.64000000000000057</v>
      </c>
      <c r="K28" s="9">
        <f t="shared" si="2"/>
        <v>6.2806673209028521</v>
      </c>
      <c r="L28" s="9">
        <v>24.88</v>
      </c>
      <c r="M28" s="9">
        <v>9.07</v>
      </c>
      <c r="N28" s="9">
        <f t="shared" si="3"/>
        <v>36.454983922829584</v>
      </c>
    </row>
    <row r="29" spans="1:14" x14ac:dyDescent="0.25">
      <c r="A29" s="7">
        <v>24</v>
      </c>
      <c r="B29" s="8" t="s">
        <v>25</v>
      </c>
      <c r="C29" s="9">
        <v>12.29</v>
      </c>
      <c r="D29" s="9">
        <v>29.24</v>
      </c>
      <c r="E29" s="9">
        <f t="shared" si="0"/>
        <v>237.91700569568755</v>
      </c>
      <c r="F29" s="9">
        <v>54.75</v>
      </c>
      <c r="G29" s="9">
        <v>164.66</v>
      </c>
      <c r="H29" s="9">
        <f t="shared" si="1"/>
        <v>300.7488584474886</v>
      </c>
      <c r="I29" s="9">
        <v>11.63</v>
      </c>
      <c r="J29" s="9">
        <v>3.210000000000008</v>
      </c>
      <c r="K29" s="9">
        <f t="shared" si="2"/>
        <v>27.601031814273497</v>
      </c>
      <c r="L29" s="9">
        <v>78.67</v>
      </c>
      <c r="M29" s="9">
        <v>197.11</v>
      </c>
      <c r="N29" s="9">
        <f t="shared" si="3"/>
        <v>250.55294267192068</v>
      </c>
    </row>
    <row r="30" spans="1:14" x14ac:dyDescent="0.25">
      <c r="A30" s="7">
        <v>25</v>
      </c>
      <c r="B30" s="8" t="s">
        <v>26</v>
      </c>
      <c r="C30" s="9">
        <v>0.27</v>
      </c>
      <c r="D30" s="9">
        <v>0</v>
      </c>
      <c r="E30" s="9">
        <f t="shared" si="0"/>
        <v>0</v>
      </c>
      <c r="F30" s="9">
        <v>1.31</v>
      </c>
      <c r="G30" s="9">
        <v>0.73</v>
      </c>
      <c r="H30" s="9">
        <f t="shared" si="1"/>
        <v>55.725190839694648</v>
      </c>
      <c r="I30" s="9">
        <v>0</v>
      </c>
      <c r="J30" s="9">
        <v>0.15000000000000002</v>
      </c>
      <c r="K30" s="9" t="e">
        <f t="shared" si="2"/>
        <v>#DIV/0!</v>
      </c>
      <c r="L30" s="9">
        <v>1.58</v>
      </c>
      <c r="M30" s="9">
        <v>0.88</v>
      </c>
      <c r="N30" s="9">
        <f t="shared" si="3"/>
        <v>55.696202531645568</v>
      </c>
    </row>
    <row r="31" spans="1:14" x14ac:dyDescent="0.25">
      <c r="A31" s="7">
        <v>26</v>
      </c>
      <c r="B31" s="8" t="s">
        <v>27</v>
      </c>
      <c r="C31" s="9">
        <v>95.13</v>
      </c>
      <c r="D31" s="9">
        <v>427.72</v>
      </c>
      <c r="E31" s="9">
        <f t="shared" si="0"/>
        <v>449.61631451697679</v>
      </c>
      <c r="F31" s="9">
        <v>2864.67</v>
      </c>
      <c r="G31" s="9">
        <v>2428.9</v>
      </c>
      <c r="H31" s="9">
        <f t="shared" si="1"/>
        <v>84.78812568288842</v>
      </c>
      <c r="I31" s="9">
        <v>90.149999999999594</v>
      </c>
      <c r="J31" s="9">
        <v>39.0300000000002</v>
      </c>
      <c r="K31" s="9">
        <f t="shared" si="2"/>
        <v>43.294509151414729</v>
      </c>
      <c r="L31" s="9">
        <v>3049.95</v>
      </c>
      <c r="M31" s="9">
        <v>2895.6500000000005</v>
      </c>
      <c r="N31" s="9">
        <f t="shared" si="3"/>
        <v>94.940900670502813</v>
      </c>
    </row>
    <row r="32" spans="1:14" x14ac:dyDescent="0.25">
      <c r="A32" s="7">
        <v>27</v>
      </c>
      <c r="B32" s="8" t="s">
        <v>28</v>
      </c>
      <c r="C32" s="9">
        <v>0</v>
      </c>
      <c r="D32" s="9">
        <v>25.02</v>
      </c>
      <c r="E32" s="9" t="e">
        <f t="shared" si="0"/>
        <v>#DIV/0!</v>
      </c>
      <c r="F32" s="9">
        <v>202.35</v>
      </c>
      <c r="G32" s="9">
        <v>56.03</v>
      </c>
      <c r="H32" s="9">
        <f t="shared" si="1"/>
        <v>27.689646651840871</v>
      </c>
      <c r="I32" s="9">
        <v>0.15000000000000599</v>
      </c>
      <c r="J32" s="9">
        <v>0.90999999999999659</v>
      </c>
      <c r="K32" s="9">
        <f t="shared" si="2"/>
        <v>606.66666666664014</v>
      </c>
      <c r="L32" s="9">
        <v>202.5</v>
      </c>
      <c r="M32" s="9">
        <v>81.96</v>
      </c>
      <c r="N32" s="9">
        <f t="shared" si="3"/>
        <v>40.474074074074075</v>
      </c>
    </row>
    <row r="33" spans="1:14" x14ac:dyDescent="0.25">
      <c r="A33" s="7">
        <v>28</v>
      </c>
      <c r="B33" s="8" t="s">
        <v>29</v>
      </c>
      <c r="C33" s="9">
        <v>127.4</v>
      </c>
      <c r="D33" s="9">
        <v>258.77</v>
      </c>
      <c r="E33" s="9">
        <f t="shared" si="0"/>
        <v>203.11616954474096</v>
      </c>
      <c r="F33" s="9">
        <v>163.62</v>
      </c>
      <c r="G33" s="9">
        <v>398.34</v>
      </c>
      <c r="H33" s="9">
        <f t="shared" si="1"/>
        <v>243.45434543454343</v>
      </c>
      <c r="I33" s="9">
        <v>30.7</v>
      </c>
      <c r="J33" s="9">
        <v>54.400000000000034</v>
      </c>
      <c r="K33" s="9">
        <f t="shared" si="2"/>
        <v>177.19869706840404</v>
      </c>
      <c r="L33" s="9">
        <v>321.72000000000003</v>
      </c>
      <c r="M33" s="9">
        <v>711.51</v>
      </c>
      <c r="N33" s="9">
        <f t="shared" si="3"/>
        <v>221.15814994405071</v>
      </c>
    </row>
    <row r="34" spans="1:14" x14ac:dyDescent="0.25">
      <c r="A34" s="7">
        <v>29</v>
      </c>
      <c r="B34" s="8" t="s">
        <v>30</v>
      </c>
      <c r="C34" s="9">
        <v>4.9800000000000004</v>
      </c>
      <c r="D34" s="9">
        <v>10.66</v>
      </c>
      <c r="E34" s="9">
        <f t="shared" si="0"/>
        <v>214.05622489959839</v>
      </c>
      <c r="F34" s="9">
        <v>0.52</v>
      </c>
      <c r="G34" s="9">
        <v>70.3</v>
      </c>
      <c r="H34" s="9">
        <f t="shared" si="1"/>
        <v>13519.230769230768</v>
      </c>
      <c r="I34" s="9">
        <v>0</v>
      </c>
      <c r="J34" s="9">
        <v>0.10999999999999943</v>
      </c>
      <c r="K34" s="9" t="e">
        <f t="shared" si="2"/>
        <v>#DIV/0!</v>
      </c>
      <c r="L34" s="9">
        <v>5.5</v>
      </c>
      <c r="M34" s="9">
        <v>81.069999999999993</v>
      </c>
      <c r="N34" s="9">
        <f t="shared" si="3"/>
        <v>1473.9999999999998</v>
      </c>
    </row>
    <row r="35" spans="1:14" x14ac:dyDescent="0.25">
      <c r="A35" s="7">
        <v>30</v>
      </c>
      <c r="B35" s="8" t="s">
        <v>31</v>
      </c>
      <c r="C35" s="9">
        <v>0</v>
      </c>
      <c r="D35" s="9">
        <v>0.26</v>
      </c>
      <c r="E35" s="9" t="e">
        <f t="shared" si="0"/>
        <v>#DIV/0!</v>
      </c>
      <c r="F35" s="9">
        <v>6.53</v>
      </c>
      <c r="G35" s="9">
        <v>7.43</v>
      </c>
      <c r="H35" s="9">
        <f t="shared" si="1"/>
        <v>113.78254211332313</v>
      </c>
      <c r="I35" s="9">
        <v>3.18</v>
      </c>
      <c r="J35" s="9">
        <v>0.29000000000000004</v>
      </c>
      <c r="K35" s="9">
        <f t="shared" si="2"/>
        <v>9.119496855345913</v>
      </c>
      <c r="L35" s="9">
        <v>9.7100000000000009</v>
      </c>
      <c r="M35" s="9">
        <v>7.9799999999999995</v>
      </c>
      <c r="N35" s="9">
        <f t="shared" si="3"/>
        <v>82.183316168898031</v>
      </c>
    </row>
    <row r="36" spans="1:14" x14ac:dyDescent="0.25">
      <c r="A36" s="7">
        <v>31</v>
      </c>
      <c r="B36" s="8" t="s">
        <v>32</v>
      </c>
      <c r="C36" s="9">
        <v>19.600000000000001</v>
      </c>
      <c r="D36" s="9">
        <v>112.28</v>
      </c>
      <c r="E36" s="9">
        <f t="shared" si="0"/>
        <v>572.85714285714289</v>
      </c>
      <c r="F36" s="9">
        <v>1007.18</v>
      </c>
      <c r="G36" s="9">
        <v>1080.9000000000001</v>
      </c>
      <c r="H36" s="9">
        <f t="shared" si="1"/>
        <v>107.31944637502733</v>
      </c>
      <c r="I36" s="9">
        <v>5.1500000000000901</v>
      </c>
      <c r="J36" s="9">
        <v>1.7599999999999909</v>
      </c>
      <c r="K36" s="9">
        <f t="shared" si="2"/>
        <v>34.174757281552623</v>
      </c>
      <c r="L36" s="9">
        <v>1031.93</v>
      </c>
      <c r="M36" s="9">
        <v>1194.94</v>
      </c>
      <c r="N36" s="9">
        <f t="shared" si="3"/>
        <v>115.79661411142229</v>
      </c>
    </row>
    <row r="37" spans="1:14" s="3" customFormat="1" ht="12.75" x14ac:dyDescent="0.2">
      <c r="A37" s="14" t="s">
        <v>33</v>
      </c>
      <c r="B37" s="15"/>
      <c r="C37" s="10">
        <f>SUM(C18:C36)</f>
        <v>10157.090000000002</v>
      </c>
      <c r="D37" s="10">
        <f>SUM(D18:D36)</f>
        <v>9154.5600000000013</v>
      </c>
      <c r="E37" s="11">
        <f t="shared" si="0"/>
        <v>90.1297517300723</v>
      </c>
      <c r="F37" s="10">
        <f>SUM(F18:F36)</f>
        <v>21215.009999999995</v>
      </c>
      <c r="G37" s="10">
        <f>SUM(G18:G36)</f>
        <v>25507.890000000003</v>
      </c>
      <c r="H37" s="11">
        <f t="shared" si="1"/>
        <v>120.23510712462549</v>
      </c>
      <c r="I37" s="10">
        <f>SUM(I18:I36)</f>
        <v>2102.8300000000008</v>
      </c>
      <c r="J37" s="10">
        <v>1756.3099999999977</v>
      </c>
      <c r="K37" s="11">
        <f t="shared" si="2"/>
        <v>83.521254690107952</v>
      </c>
      <c r="L37" s="10">
        <f>SUM(L18:L36)</f>
        <v>33474.93</v>
      </c>
      <c r="M37" s="10">
        <v>36418.76</v>
      </c>
      <c r="N37" s="11">
        <f t="shared" si="3"/>
        <v>108.79413340072705</v>
      </c>
    </row>
    <row r="38" spans="1:14" x14ac:dyDescent="0.25">
      <c r="A38" s="7">
        <v>32</v>
      </c>
      <c r="B38" s="8" t="s">
        <v>34</v>
      </c>
      <c r="C38" s="9">
        <v>13400.99</v>
      </c>
      <c r="D38" s="9">
        <v>8648.7999999999993</v>
      </c>
      <c r="E38" s="9">
        <f t="shared" si="0"/>
        <v>64.53851543803853</v>
      </c>
      <c r="F38" s="9">
        <v>208.56</v>
      </c>
      <c r="G38" s="9">
        <v>0</v>
      </c>
      <c r="H38" s="9">
        <f t="shared" si="1"/>
        <v>0</v>
      </c>
      <c r="I38" s="9">
        <v>434.38000000000102</v>
      </c>
      <c r="J38" s="9">
        <v>333.14999999999964</v>
      </c>
      <c r="K38" s="9">
        <f t="shared" si="2"/>
        <v>76.695520051567485</v>
      </c>
      <c r="L38" s="9">
        <v>14043.93</v>
      </c>
      <c r="M38" s="9">
        <v>8981.9499999999989</v>
      </c>
      <c r="N38" s="9">
        <f t="shared" si="3"/>
        <v>63.956100607166221</v>
      </c>
    </row>
    <row r="39" spans="1:14" s="3" customFormat="1" ht="12.75" x14ac:dyDescent="0.2">
      <c r="A39" s="14" t="s">
        <v>35</v>
      </c>
      <c r="B39" s="15"/>
      <c r="C39" s="10">
        <f>SUM(C38:C38)</f>
        <v>13400.99</v>
      </c>
      <c r="D39" s="10">
        <f>SUM(D38:D38)</f>
        <v>8648.7999999999993</v>
      </c>
      <c r="E39" s="11">
        <f t="shared" si="0"/>
        <v>64.53851543803853</v>
      </c>
      <c r="F39" s="10">
        <f>SUM(F38:F38)</f>
        <v>208.56</v>
      </c>
      <c r="G39" s="10">
        <f>SUM(G38:G38)</f>
        <v>0</v>
      </c>
      <c r="H39" s="11">
        <f t="shared" si="1"/>
        <v>0</v>
      </c>
      <c r="I39" s="10">
        <f>SUM(I38:I38)</f>
        <v>434.38000000000102</v>
      </c>
      <c r="J39" s="10">
        <v>333.14999999999964</v>
      </c>
      <c r="K39" s="11">
        <f t="shared" si="2"/>
        <v>76.695520051567485</v>
      </c>
      <c r="L39" s="10">
        <f>SUM(L38:L38)</f>
        <v>14043.93</v>
      </c>
      <c r="M39" s="10">
        <v>8981.9499999999989</v>
      </c>
      <c r="N39" s="11">
        <f t="shared" si="3"/>
        <v>63.956100607166221</v>
      </c>
    </row>
    <row r="40" spans="1:14" x14ac:dyDescent="0.25">
      <c r="A40" s="7">
        <v>33</v>
      </c>
      <c r="B40" s="8" t="s">
        <v>36</v>
      </c>
      <c r="C40" s="9">
        <v>3301.15</v>
      </c>
      <c r="D40" s="9">
        <v>2624.09</v>
      </c>
      <c r="E40" s="9">
        <f t="shared" si="0"/>
        <v>79.490177665359042</v>
      </c>
      <c r="F40" s="9">
        <v>2313.1999999999998</v>
      </c>
      <c r="G40" s="9">
        <v>2887.52</v>
      </c>
      <c r="H40" s="9">
        <f t="shared" si="1"/>
        <v>124.82794397371609</v>
      </c>
      <c r="I40" s="9">
        <v>384.33999999999901</v>
      </c>
      <c r="J40" s="9">
        <v>311.55999999999995</v>
      </c>
      <c r="K40" s="9">
        <f t="shared" si="2"/>
        <v>81.063641567362424</v>
      </c>
      <c r="L40" s="9">
        <v>5998.69</v>
      </c>
      <c r="M40" s="9">
        <v>5823.17</v>
      </c>
      <c r="N40" s="9">
        <f t="shared" si="3"/>
        <v>97.074027829409431</v>
      </c>
    </row>
    <row r="41" spans="1:14" s="3" customFormat="1" ht="12.75" x14ac:dyDescent="0.2">
      <c r="A41" s="14" t="s">
        <v>37</v>
      </c>
      <c r="B41" s="15"/>
      <c r="C41" s="10">
        <f>SUM(C40:C40)</f>
        <v>3301.15</v>
      </c>
      <c r="D41" s="10">
        <f>SUM(D40:D40)</f>
        <v>2624.09</v>
      </c>
      <c r="E41" s="11">
        <f t="shared" si="0"/>
        <v>79.490177665359042</v>
      </c>
      <c r="F41" s="10">
        <f>SUM(F40:F40)</f>
        <v>2313.1999999999998</v>
      </c>
      <c r="G41" s="10">
        <f>SUM(G40:G40)</f>
        <v>2887.52</v>
      </c>
      <c r="H41" s="11">
        <f t="shared" si="1"/>
        <v>124.82794397371609</v>
      </c>
      <c r="I41" s="10">
        <f>SUM(I40:I40)</f>
        <v>384.33999999999901</v>
      </c>
      <c r="J41" s="10">
        <v>311.55999999999995</v>
      </c>
      <c r="K41" s="11">
        <f t="shared" si="2"/>
        <v>81.063641567362424</v>
      </c>
      <c r="L41" s="10">
        <f>SUM(L40:L40)</f>
        <v>5998.69</v>
      </c>
      <c r="M41" s="10">
        <v>5823.17</v>
      </c>
      <c r="N41" s="11">
        <f t="shared" si="3"/>
        <v>97.074027829409431</v>
      </c>
    </row>
    <row r="42" spans="1:14" x14ac:dyDescent="0.25">
      <c r="A42" s="7">
        <v>34</v>
      </c>
      <c r="B42" s="8" t="s">
        <v>38</v>
      </c>
      <c r="C42" s="9">
        <v>335.7</v>
      </c>
      <c r="D42" s="9">
        <v>314.83</v>
      </c>
      <c r="E42" s="9">
        <f t="shared" si="0"/>
        <v>93.783139708072682</v>
      </c>
      <c r="F42" s="9">
        <v>569.99</v>
      </c>
      <c r="G42" s="9">
        <v>638.71</v>
      </c>
      <c r="H42" s="9">
        <f t="shared" si="1"/>
        <v>112.05635186582221</v>
      </c>
      <c r="I42" s="9">
        <v>25.579999999999899</v>
      </c>
      <c r="J42" s="9">
        <v>14.320000000000164</v>
      </c>
      <c r="K42" s="9">
        <f t="shared" si="2"/>
        <v>55.981235340110324</v>
      </c>
      <c r="L42" s="9">
        <v>931.27</v>
      </c>
      <c r="M42" s="9">
        <v>967.86000000000013</v>
      </c>
      <c r="N42" s="9">
        <f t="shared" si="3"/>
        <v>103.9290431346441</v>
      </c>
    </row>
    <row r="43" spans="1:14" x14ac:dyDescent="0.25">
      <c r="A43" s="7">
        <v>35</v>
      </c>
      <c r="B43" s="8" t="s">
        <v>39</v>
      </c>
      <c r="C43" s="9">
        <v>46.85</v>
      </c>
      <c r="D43" s="9">
        <v>27.32</v>
      </c>
      <c r="E43" s="9">
        <f t="shared" si="0"/>
        <v>58.313767342582715</v>
      </c>
      <c r="F43" s="9">
        <v>94.16</v>
      </c>
      <c r="G43" s="9">
        <v>105.51</v>
      </c>
      <c r="H43" s="9">
        <f t="shared" si="1"/>
        <v>112.05395072217503</v>
      </c>
      <c r="I43" s="9">
        <v>28.2</v>
      </c>
      <c r="J43" s="9">
        <v>7.0700000000000074</v>
      </c>
      <c r="K43" s="9">
        <f t="shared" si="2"/>
        <v>25.07092198581563</v>
      </c>
      <c r="L43" s="9">
        <v>169.21</v>
      </c>
      <c r="M43" s="9">
        <v>139.9</v>
      </c>
      <c r="N43" s="9">
        <f t="shared" si="3"/>
        <v>82.678328703977314</v>
      </c>
    </row>
    <row r="44" spans="1:14" x14ac:dyDescent="0.25">
      <c r="A44" s="7">
        <v>36</v>
      </c>
      <c r="B44" s="8" t="s">
        <v>40</v>
      </c>
      <c r="C44" s="9">
        <v>349.74</v>
      </c>
      <c r="D44" s="9">
        <v>242.55</v>
      </c>
      <c r="E44" s="9">
        <f t="shared" si="0"/>
        <v>69.351518270715388</v>
      </c>
      <c r="F44" s="9">
        <v>103.11</v>
      </c>
      <c r="G44" s="9">
        <v>52.07</v>
      </c>
      <c r="H44" s="9">
        <f t="shared" si="1"/>
        <v>50.499466589079624</v>
      </c>
      <c r="I44" s="9">
        <v>24.14</v>
      </c>
      <c r="J44" s="9">
        <v>98.960000000000036</v>
      </c>
      <c r="K44" s="9">
        <f t="shared" si="2"/>
        <v>409.94200497100269</v>
      </c>
      <c r="L44" s="9">
        <v>476.99</v>
      </c>
      <c r="M44" s="9">
        <v>393.58000000000004</v>
      </c>
      <c r="N44" s="9">
        <f t="shared" si="3"/>
        <v>82.513260236063658</v>
      </c>
    </row>
    <row r="45" spans="1:14" x14ac:dyDescent="0.25">
      <c r="A45" s="7">
        <v>37</v>
      </c>
      <c r="B45" s="8" t="s">
        <v>41</v>
      </c>
      <c r="C45" s="9">
        <v>81.72</v>
      </c>
      <c r="D45" s="9">
        <v>111.15</v>
      </c>
      <c r="E45" s="9">
        <f t="shared" si="0"/>
        <v>136.01321585903085</v>
      </c>
      <c r="F45" s="9">
        <v>20.55</v>
      </c>
      <c r="G45" s="9">
        <v>77.39</v>
      </c>
      <c r="H45" s="9">
        <f t="shared" si="1"/>
        <v>376.59367396593677</v>
      </c>
      <c r="I45" s="9">
        <v>118.05</v>
      </c>
      <c r="J45" s="9">
        <v>98.259999999999948</v>
      </c>
      <c r="K45" s="9">
        <f t="shared" si="2"/>
        <v>83.235916984328625</v>
      </c>
      <c r="L45" s="9">
        <v>220.32</v>
      </c>
      <c r="M45" s="9">
        <v>286.79999999999995</v>
      </c>
      <c r="N45" s="9">
        <f t="shared" si="3"/>
        <v>130.17429193899781</v>
      </c>
    </row>
    <row r="46" spans="1:14" x14ac:dyDescent="0.25">
      <c r="A46" s="7">
        <v>38</v>
      </c>
      <c r="B46" s="8" t="s">
        <v>42</v>
      </c>
      <c r="C46" s="9">
        <v>95.36</v>
      </c>
      <c r="D46" s="9">
        <v>62.78</v>
      </c>
      <c r="E46" s="9">
        <f t="shared" si="0"/>
        <v>65.834731543624159</v>
      </c>
      <c r="F46" s="9">
        <v>2.2400000000000002</v>
      </c>
      <c r="G46" s="9">
        <v>0</v>
      </c>
      <c r="H46" s="9">
        <f t="shared" si="1"/>
        <v>0</v>
      </c>
      <c r="I46" s="9">
        <v>44.49</v>
      </c>
      <c r="J46" s="9">
        <v>37.25</v>
      </c>
      <c r="K46" s="9">
        <f t="shared" si="2"/>
        <v>83.726680152843329</v>
      </c>
      <c r="L46" s="9">
        <v>142.09</v>
      </c>
      <c r="M46" s="9">
        <v>100.03</v>
      </c>
      <c r="N46" s="9">
        <f t="shared" si="3"/>
        <v>70.399042860159057</v>
      </c>
    </row>
    <row r="47" spans="1:14" x14ac:dyDescent="0.25">
      <c r="A47" s="7">
        <v>39</v>
      </c>
      <c r="B47" s="8" t="s">
        <v>43</v>
      </c>
      <c r="C47" s="9">
        <v>14.39</v>
      </c>
      <c r="D47" s="9">
        <v>2.4900000000000002</v>
      </c>
      <c r="E47" s="9">
        <f t="shared" si="0"/>
        <v>17.303683113273109</v>
      </c>
      <c r="F47" s="9">
        <v>23.75</v>
      </c>
      <c r="G47" s="9">
        <v>13.63</v>
      </c>
      <c r="H47" s="9">
        <f t="shared" si="1"/>
        <v>57.389473684210536</v>
      </c>
      <c r="I47" s="9">
        <v>28.67</v>
      </c>
      <c r="J47" s="9">
        <v>30.130000000000003</v>
      </c>
      <c r="K47" s="9">
        <f t="shared" si="2"/>
        <v>105.09243111266132</v>
      </c>
      <c r="L47" s="9">
        <v>66.81</v>
      </c>
      <c r="M47" s="9">
        <v>46.250000000000007</v>
      </c>
      <c r="N47" s="9">
        <f t="shared" si="3"/>
        <v>69.226163747941939</v>
      </c>
    </row>
    <row r="48" spans="1:14" x14ac:dyDescent="0.25">
      <c r="A48" s="7">
        <v>40</v>
      </c>
      <c r="B48" s="8" t="s">
        <v>44</v>
      </c>
      <c r="C48" s="9">
        <v>10.38</v>
      </c>
      <c r="D48" s="9">
        <v>20.73</v>
      </c>
      <c r="E48" s="9">
        <f t="shared" si="0"/>
        <v>199.71098265895952</v>
      </c>
      <c r="F48" s="9">
        <v>12.2</v>
      </c>
      <c r="G48" s="9">
        <v>27.17</v>
      </c>
      <c r="H48" s="9">
        <f t="shared" si="1"/>
        <v>222.70491803278691</v>
      </c>
      <c r="I48" s="9">
        <v>30.24</v>
      </c>
      <c r="J48" s="9">
        <v>58.75</v>
      </c>
      <c r="K48" s="9">
        <f t="shared" si="2"/>
        <v>194.27910052910053</v>
      </c>
      <c r="L48" s="9">
        <v>52.82</v>
      </c>
      <c r="M48" s="9">
        <v>106.65</v>
      </c>
      <c r="N48" s="9">
        <f t="shared" si="3"/>
        <v>201.91215448693674</v>
      </c>
    </row>
    <row r="49" spans="1:14" s="3" customFormat="1" ht="12.75" x14ac:dyDescent="0.2">
      <c r="A49" s="14" t="s">
        <v>45</v>
      </c>
      <c r="B49" s="15"/>
      <c r="C49" s="10">
        <f>SUM(C42:C48)</f>
        <v>934.14</v>
      </c>
      <c r="D49" s="10">
        <f>SUM(D42:D48)</f>
        <v>781.85</v>
      </c>
      <c r="E49" s="11">
        <f t="shared" si="0"/>
        <v>83.697304472563005</v>
      </c>
      <c r="F49" s="10">
        <f>SUM(F42:F48)</f>
        <v>826</v>
      </c>
      <c r="G49" s="10">
        <f>SUM(G42:G48)</f>
        <v>914.48</v>
      </c>
      <c r="H49" s="11">
        <f t="shared" si="1"/>
        <v>110.71186440677967</v>
      </c>
      <c r="I49" s="10">
        <f>SUM(I42:I48)</f>
        <v>299.36999999999995</v>
      </c>
      <c r="J49" s="10">
        <v>344.74000000000024</v>
      </c>
      <c r="K49" s="11">
        <f t="shared" si="2"/>
        <v>115.15515916758537</v>
      </c>
      <c r="L49" s="10">
        <f>SUM(L42:L48)</f>
        <v>2059.5099999999998</v>
      </c>
      <c r="M49" s="10">
        <v>2041.0700000000002</v>
      </c>
      <c r="N49" s="11">
        <f t="shared" si="3"/>
        <v>99.104641395283366</v>
      </c>
    </row>
    <row r="50" spans="1:14" s="3" customFormat="1" ht="12.75" x14ac:dyDescent="0.2">
      <c r="A50" s="14" t="s">
        <v>46</v>
      </c>
      <c r="B50" s="15"/>
      <c r="C50" s="11">
        <f>SUM(C17+C37+C39+C41+C49)</f>
        <v>41826.850000000006</v>
      </c>
      <c r="D50" s="11">
        <f t="shared" ref="D50:M50" si="4">SUM(D17+D37+D39+D41+D49)</f>
        <v>30891.229999999996</v>
      </c>
      <c r="E50" s="11">
        <f t="shared" si="0"/>
        <v>73.855023746708142</v>
      </c>
      <c r="F50" s="11">
        <f t="shared" si="4"/>
        <v>48714.349999999991</v>
      </c>
      <c r="G50" s="11">
        <f t="shared" si="4"/>
        <v>52524.770000000004</v>
      </c>
      <c r="H50" s="11">
        <f t="shared" si="1"/>
        <v>107.82196621734666</v>
      </c>
      <c r="I50" s="11">
        <f t="shared" si="4"/>
        <v>6480.8700000000008</v>
      </c>
      <c r="J50" s="11">
        <v>6909.8500000000058</v>
      </c>
      <c r="K50" s="11">
        <f t="shared" si="2"/>
        <v>106.61917304312547</v>
      </c>
      <c r="L50" s="11">
        <f t="shared" si="4"/>
        <v>97022.069999999992</v>
      </c>
      <c r="M50" s="11">
        <f t="shared" si="4"/>
        <v>90325.85</v>
      </c>
      <c r="N50" s="11">
        <f t="shared" si="3"/>
        <v>93.09825073820835</v>
      </c>
    </row>
  </sheetData>
  <mergeCells count="14">
    <mergeCell ref="A50:B50"/>
    <mergeCell ref="A2:J2"/>
    <mergeCell ref="K2:N2"/>
    <mergeCell ref="A3:A4"/>
    <mergeCell ref="B3:B4"/>
    <mergeCell ref="C3:E3"/>
    <mergeCell ref="F3:H3"/>
    <mergeCell ref="I3:K3"/>
    <mergeCell ref="L3:N3"/>
    <mergeCell ref="A17:B17"/>
    <mergeCell ref="A37:B37"/>
    <mergeCell ref="A39:B39"/>
    <mergeCell ref="A41:B41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 ACHIVMENT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2025-06-19T07:38:24Z</dcterms:modified>
</cp:coreProperties>
</file>