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CP ACHIVMENT SUM" sheetId="3" r:id="rId1"/>
  </sheets>
  <calcPr calcId="152511"/>
</workbook>
</file>

<file path=xl/calcChain.xml><?xml version="1.0" encoding="utf-8"?>
<calcChain xmlns="http://schemas.openxmlformats.org/spreadsheetml/2006/main">
  <c r="L57" i="3" l="1"/>
  <c r="M56" i="3"/>
  <c r="M57" i="3" s="1"/>
  <c r="N57" i="3" s="1"/>
  <c r="L56" i="3"/>
  <c r="J56" i="3"/>
  <c r="J57" i="3" s="1"/>
  <c r="I56" i="3"/>
  <c r="G56" i="3"/>
  <c r="F56" i="3"/>
  <c r="D56" i="3"/>
  <c r="C56" i="3"/>
  <c r="N49" i="3"/>
  <c r="L49" i="3"/>
  <c r="K49" i="3"/>
  <c r="I49" i="3"/>
  <c r="G49" i="3"/>
  <c r="F49" i="3"/>
  <c r="H49" i="3" s="1"/>
  <c r="D49" i="3"/>
  <c r="E49" i="3" s="1"/>
  <c r="C49" i="3"/>
  <c r="N48" i="3"/>
  <c r="K48" i="3"/>
  <c r="H48" i="3"/>
  <c r="E48" i="3"/>
  <c r="N47" i="3"/>
  <c r="K47" i="3"/>
  <c r="H47" i="3"/>
  <c r="E47" i="3"/>
  <c r="N46" i="3"/>
  <c r="K46" i="3"/>
  <c r="H46" i="3"/>
  <c r="E46" i="3"/>
  <c r="N45" i="3"/>
  <c r="K45" i="3"/>
  <c r="H45" i="3"/>
  <c r="E45" i="3"/>
  <c r="N44" i="3"/>
  <c r="K44" i="3"/>
  <c r="H44" i="3"/>
  <c r="E44" i="3"/>
  <c r="N43" i="3"/>
  <c r="K43" i="3"/>
  <c r="H43" i="3"/>
  <c r="E43" i="3"/>
  <c r="N42" i="3"/>
  <c r="K42" i="3"/>
  <c r="H42" i="3"/>
  <c r="E42" i="3"/>
  <c r="N41" i="3"/>
  <c r="L41" i="3"/>
  <c r="K41" i="3"/>
  <c r="I41" i="3"/>
  <c r="G41" i="3"/>
  <c r="F41" i="3"/>
  <c r="H41" i="3" s="1"/>
  <c r="D41" i="3"/>
  <c r="E41" i="3" s="1"/>
  <c r="C41" i="3"/>
  <c r="N40" i="3"/>
  <c r="K40" i="3"/>
  <c r="H40" i="3"/>
  <c r="E40" i="3"/>
  <c r="N39" i="3"/>
  <c r="L39" i="3"/>
  <c r="K39" i="3"/>
  <c r="I39" i="3"/>
  <c r="G39" i="3"/>
  <c r="F39" i="3"/>
  <c r="H39" i="3" s="1"/>
  <c r="D39" i="3"/>
  <c r="E39" i="3" s="1"/>
  <c r="C39" i="3"/>
  <c r="N38" i="3"/>
  <c r="K38" i="3"/>
  <c r="H38" i="3"/>
  <c r="E38" i="3"/>
  <c r="N37" i="3"/>
  <c r="L37" i="3"/>
  <c r="K37" i="3"/>
  <c r="I37" i="3"/>
  <c r="G37" i="3"/>
  <c r="F37" i="3"/>
  <c r="H37" i="3" s="1"/>
  <c r="D37" i="3"/>
  <c r="E37" i="3" s="1"/>
  <c r="C37" i="3"/>
  <c r="N36" i="3"/>
  <c r="K36" i="3"/>
  <c r="H36" i="3"/>
  <c r="E36" i="3"/>
  <c r="N35" i="3"/>
  <c r="K35" i="3"/>
  <c r="H35" i="3"/>
  <c r="E35" i="3"/>
  <c r="N34" i="3"/>
  <c r="K34" i="3"/>
  <c r="H34" i="3"/>
  <c r="E34" i="3"/>
  <c r="N33" i="3"/>
  <c r="K33" i="3"/>
  <c r="H33" i="3"/>
  <c r="E33" i="3"/>
  <c r="N32" i="3"/>
  <c r="K32" i="3"/>
  <c r="H32" i="3"/>
  <c r="E32" i="3"/>
  <c r="N31" i="3"/>
  <c r="K31" i="3"/>
  <c r="H31" i="3"/>
  <c r="E31" i="3"/>
  <c r="N30" i="3"/>
  <c r="K30" i="3"/>
  <c r="H30" i="3"/>
  <c r="E30" i="3"/>
  <c r="N29" i="3"/>
  <c r="K29" i="3"/>
  <c r="H29" i="3"/>
  <c r="E29" i="3"/>
  <c r="N28" i="3"/>
  <c r="K28" i="3"/>
  <c r="H28" i="3"/>
  <c r="E28" i="3"/>
  <c r="N27" i="3"/>
  <c r="K27" i="3"/>
  <c r="H27" i="3"/>
  <c r="E27" i="3"/>
  <c r="N26" i="3"/>
  <c r="K26" i="3"/>
  <c r="H26" i="3"/>
  <c r="E26" i="3"/>
  <c r="N25" i="3"/>
  <c r="K25" i="3"/>
  <c r="H25" i="3"/>
  <c r="E25" i="3"/>
  <c r="N24" i="3"/>
  <c r="K24" i="3"/>
  <c r="H24" i="3"/>
  <c r="E24" i="3"/>
  <c r="N23" i="3"/>
  <c r="K23" i="3"/>
  <c r="H23" i="3"/>
  <c r="E23" i="3"/>
  <c r="N22" i="3"/>
  <c r="K22" i="3"/>
  <c r="H22" i="3"/>
  <c r="E22" i="3"/>
  <c r="N21" i="3"/>
  <c r="K21" i="3"/>
  <c r="H21" i="3"/>
  <c r="E21" i="3"/>
  <c r="N20" i="3"/>
  <c r="K20" i="3"/>
  <c r="H20" i="3"/>
  <c r="E20" i="3"/>
  <c r="N19" i="3"/>
  <c r="K19" i="3"/>
  <c r="H19" i="3"/>
  <c r="E19" i="3"/>
  <c r="N18" i="3"/>
  <c r="K18" i="3"/>
  <c r="H18" i="3"/>
  <c r="E18" i="3"/>
  <c r="N17" i="3"/>
  <c r="L17" i="3"/>
  <c r="K17" i="3"/>
  <c r="I17" i="3"/>
  <c r="I57" i="3" s="1"/>
  <c r="G17" i="3"/>
  <c r="G57" i="3" s="1"/>
  <c r="F17" i="3"/>
  <c r="F57" i="3" s="1"/>
  <c r="D17" i="3"/>
  <c r="E17" i="3" s="1"/>
  <c r="C17" i="3"/>
  <c r="C57" i="3" s="1"/>
  <c r="N16" i="3"/>
  <c r="K16" i="3"/>
  <c r="H16" i="3"/>
  <c r="E16" i="3"/>
  <c r="N15" i="3"/>
  <c r="K15" i="3"/>
  <c r="H15" i="3"/>
  <c r="E15" i="3"/>
  <c r="N14" i="3"/>
  <c r="K14" i="3"/>
  <c r="H14" i="3"/>
  <c r="E14" i="3"/>
  <c r="N13" i="3"/>
  <c r="K13" i="3"/>
  <c r="H13" i="3"/>
  <c r="E13" i="3"/>
  <c r="N12" i="3"/>
  <c r="K12" i="3"/>
  <c r="H12" i="3"/>
  <c r="E12" i="3"/>
  <c r="N11" i="3"/>
  <c r="K11" i="3"/>
  <c r="H11" i="3"/>
  <c r="E11" i="3"/>
  <c r="N10" i="3"/>
  <c r="K10" i="3"/>
  <c r="H10" i="3"/>
  <c r="E10" i="3"/>
  <c r="N9" i="3"/>
  <c r="K9" i="3"/>
  <c r="H9" i="3"/>
  <c r="E9" i="3"/>
  <c r="N8" i="3"/>
  <c r="K8" i="3"/>
  <c r="H8" i="3"/>
  <c r="E8" i="3"/>
  <c r="N7" i="3"/>
  <c r="K7" i="3"/>
  <c r="H7" i="3"/>
  <c r="E7" i="3"/>
  <c r="N6" i="3"/>
  <c r="K6" i="3"/>
  <c r="H6" i="3"/>
  <c r="E6" i="3"/>
  <c r="N5" i="3"/>
  <c r="K5" i="3"/>
  <c r="H5" i="3"/>
  <c r="E5" i="3"/>
  <c r="H57" i="3" l="1"/>
  <c r="K57" i="3"/>
  <c r="H17" i="3"/>
  <c r="D57" i="3"/>
  <c r="E57" i="3" s="1"/>
</calcChain>
</file>

<file path=xl/sharedStrings.xml><?xml version="1.0" encoding="utf-8"?>
<sst xmlns="http://schemas.openxmlformats.org/spreadsheetml/2006/main" count="75" uniqueCount="66">
  <si>
    <t>NAME OF THE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</si>
  <si>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</si>
  <si>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</si>
  <si>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</si>
  <si>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</si>
  <si>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</si>
  <si>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</si>
  <si>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</si>
  <si>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</si>
  <si>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</si>
  <si>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</si>
  <si>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</si>
  <si>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</si>
  <si>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(PSUs)</t>
  </si>
  <si>
    <t>AXIS BANK</t>
  </si>
  <si>
    <t>BANDHAN BANK</t>
  </si>
  <si>
    <t>CITY UNION BANK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</si>
  <si>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</si>
  <si>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</si>
  <si>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</si>
  <si>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</si>
  <si>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</si>
  <si>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</si>
  <si>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</si>
  <si>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</si>
  <si>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</si>
  <si>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</si>
  <si>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</si>
  <si>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</si>
  <si>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</si>
  <si>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</si>
  <si>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</si>
  <si>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</si>
  <si>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SUB TOTAL (PRIVATE BANKs)</t>
  </si>
  <si>
    <t>APEX BANK</t>
  </si>
  <si>
    <t>SUB TOTAL (COOP.BANKs)</t>
  </si>
  <si>
    <t>CHATTISGARH RRB</t>
  </si>
  <si>
    <t xml:space="preserve">SUB TOTAL  (RRBs) </t>
  </si>
  <si>
    <t>AU SMALL FIN.BANK</t>
  </si>
  <si>
    <t>EQUITAS SMALL FIN. BANK</t>
  </si>
  <si>
    <t>ESAF SMALL FIN. BANK</t>
  </si>
  <si>
    <t>JANA SMALL FIN. BANK</t>
  </si>
  <si>
    <t>SURYODAY SMALL FIN. BANK</t>
  </si>
  <si>
    <t>UJJIVAN SMALL FIN. BANK</t>
  </si>
  <si>
    <t>UTKARSH SMALL FIN. BANK</t>
  </si>
  <si>
    <t>SUB TOTAL (SMALL FIN. BANK)</t>
  </si>
  <si>
    <t>AIRTEL PAYMENTS BANK</t>
  </si>
  <si>
    <t>JIO PAYMENTS BANK</t>
  </si>
  <si>
    <t>FINO PAYMENTS BANK</t>
  </si>
  <si>
    <t>PAYTM  PAYMENTS BANK</t>
  </si>
  <si>
    <t>INDIA POST PAYMENTS BANK</t>
  </si>
  <si>
    <t>NSDL  PAYMENTS  BANK</t>
  </si>
  <si>
    <t>SUB TOTAL (PAYMENT BANK)</t>
  </si>
  <si>
    <t>GRAND TOTAL</t>
  </si>
  <si>
    <t>Table No.4 (C)</t>
  </si>
  <si>
    <t>BANK-WISE INFORMATION REGARDING ACP ACHIEVEMENT</t>
  </si>
  <si>
    <t>DATA FOR THE YEAR ENDED  SEPT. 2024</t>
  </si>
  <si>
    <t>(Amt. In crore)</t>
  </si>
  <si>
    <t>S No.</t>
  </si>
  <si>
    <t xml:space="preserve">Agri </t>
  </si>
  <si>
    <t>MSME</t>
  </si>
  <si>
    <t>OTHER PSA</t>
  </si>
  <si>
    <t>TOTAL PSA</t>
  </si>
  <si>
    <t>Commitm't</t>
  </si>
  <si>
    <t>Achievement</t>
  </si>
  <si>
    <t>% 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</si>
</sst>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9]d/mmm/yy;@"/>
    <numFmt numFmtId="166" formatCode="[$-409]General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rgb="FFE6E6E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</borders>
  <cellStyleXfs count="6">
    <xf numFmtId="0" fontId="0" fillId="0" borderId="0"/>
    <xf numFmtId="165" fontId="1" fillId="0" borderId="0"/>
    <xf numFmtId="166" fontId="6" fillId="0" borderId="0" applyBorder="0" applyProtection="0"/>
    <xf numFmtId="0" fontId="7" fillId="0" borderId="0"/>
    <xf numFmtId="0" fontId="7" fillId="0" borderId="0"/>
    <xf numFmtId="0" fontId="8" fillId="4" borderId="3">
      <alignment horizontal="left"/>
    </xf>
  </cellStyleXfs>
  <cellXfs count="2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2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left"/>
    </xf>
    <xf numFmtId="2" fontId="0" fillId="0" borderId="2" xfId="0" applyNumberFormat="1" applyBorder="1"/>
    <xf numFmtId="0" fontId="4" fillId="0" borderId="2" xfId="0" applyFont="1" applyBorder="1"/>
    <xf numFmtId="2" fontId="4" fillId="0" borderId="2" xfId="0" applyNumberFormat="1" applyFont="1" applyBorder="1"/>
    <xf numFmtId="2" fontId="4" fillId="3" borderId="2" xfId="0" applyNumberFormat="1" applyFont="1" applyFill="1" applyBorder="1"/>
    <xf numFmtId="2" fontId="0" fillId="0" borderId="0" xfId="0" applyNumberFormat="1"/>
    <xf numFmtId="2" fontId="0" fillId="2" borderId="0" xfId="0" applyNumberFormat="1" applyFill="1"/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2" fontId="2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</cellXfs>
  <cellStyles count="6">
    <cellStyle name="Excel Built-in Normal" xfId="2"/>
    <cellStyle name="Excel Built-in Normal 2" xfId="3"/>
    <cellStyle name="Normal" xfId="0" builtinId="0"/>
    <cellStyle name="Normal 2" xfId="4"/>
    <cellStyle name="Normal 2 2" xfId="1"/>
    <cellStyle name="Style0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F7" sqref="F7"/>
    </sheetView>
  </sheetViews>
  <sheetFormatPr defaultRowHeight="15" x14ac:dyDescent="0.25"/>
  <cols>
    <col min="1" max="1" width="5.5703125" customWidth="1"/>
    <col min="2" max="2" width="28.5703125" customWidth="1"/>
    <col min="3" max="3" width="11.42578125" style="13" customWidth="1"/>
    <col min="4" max="4" width="14.140625" style="13" customWidth="1"/>
    <col min="5" max="5" width="8.7109375" style="13" customWidth="1"/>
    <col min="6" max="6" width="10.42578125" style="13" customWidth="1"/>
    <col min="7" max="7" width="12.5703125" style="13" customWidth="1"/>
    <col min="8" max="8" width="8.7109375" style="13" customWidth="1"/>
    <col min="9" max="9" width="10.28515625" style="14" customWidth="1"/>
    <col min="10" max="10" width="12.85546875" style="13" customWidth="1"/>
    <col min="11" max="11" width="8.7109375" style="13" customWidth="1"/>
    <col min="12" max="12" width="9.85546875" style="13" customWidth="1"/>
    <col min="13" max="13" width="10.28515625" style="13" customWidth="1"/>
    <col min="14" max="14" width="8.7109375" style="13" customWidth="1"/>
    <col min="15" max="220" width="9.140625" customWidth="1"/>
  </cols>
  <sheetData>
    <row r="1" spans="1:14" s="3" customFormat="1" ht="25.5" customHeight="1" x14ac:dyDescent="0.25">
      <c r="A1" s="2" t="s">
        <v>54</v>
      </c>
      <c r="C1" s="4" t="s">
        <v>55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3" customFormat="1" ht="15.95" customHeight="1" x14ac:dyDescent="0.25">
      <c r="A2" s="19" t="s">
        <v>56</v>
      </c>
      <c r="B2" s="19"/>
      <c r="C2" s="19"/>
      <c r="D2" s="19"/>
      <c r="E2" s="19"/>
      <c r="F2" s="19"/>
      <c r="G2" s="19"/>
      <c r="H2" s="19"/>
      <c r="I2" s="19"/>
      <c r="J2" s="19"/>
      <c r="K2" s="20" t="s">
        <v>57</v>
      </c>
      <c r="L2" s="20"/>
      <c r="M2" s="20"/>
      <c r="N2" s="20"/>
    </row>
    <row r="3" spans="1:14" s="1" customFormat="1" ht="18" customHeight="1" x14ac:dyDescent="0.25">
      <c r="A3" s="21" t="s">
        <v>58</v>
      </c>
      <c r="B3" s="21" t="s">
        <v>0</v>
      </c>
      <c r="C3" s="15" t="s">
        <v>59</v>
      </c>
      <c r="D3" s="15"/>
      <c r="E3" s="15"/>
      <c r="F3" s="15" t="s">
        <v>60</v>
      </c>
      <c r="G3" s="15"/>
      <c r="H3" s="15"/>
      <c r="I3" s="15" t="s">
        <v>61</v>
      </c>
      <c r="J3" s="15"/>
      <c r="K3" s="15"/>
      <c r="L3" s="15" t="s">
        <v>62</v>
      </c>
      <c r="M3" s="15"/>
      <c r="N3" s="15"/>
    </row>
    <row r="4" spans="1:14" s="6" customFormat="1" ht="22.5" customHeight="1" x14ac:dyDescent="0.25">
      <c r="A4" s="16"/>
      <c r="B4" s="16"/>
      <c r="C4" s="5" t="s">
        <v>63</v>
      </c>
      <c r="D4" s="5" t="s">
        <v>64</v>
      </c>
      <c r="E4" s="5" t="s">
        <v>65</v>
      </c>
      <c r="F4" s="5" t="s">
        <v>63</v>
      </c>
      <c r="G4" s="5" t="s">
        <v>64</v>
      </c>
      <c r="H4" s="5" t="s">
        <v>65</v>
      </c>
      <c r="I4" s="5" t="s">
        <v>63</v>
      </c>
      <c r="J4" s="5" t="s">
        <v>64</v>
      </c>
      <c r="K4" s="5" t="s">
        <v>65</v>
      </c>
      <c r="L4" s="5" t="s">
        <v>63</v>
      </c>
      <c r="M4" s="5" t="s">
        <v>64</v>
      </c>
      <c r="N4" s="5" t="s">
        <v>65</v>
      </c>
    </row>
    <row r="5" spans="1:14" x14ac:dyDescent="0.25">
      <c r="A5" s="7">
        <v>1</v>
      </c>
      <c r="B5" s="8" t="s">
        <v>1</v>
      </c>
      <c r="C5" s="9">
        <v>3473.38</v>
      </c>
      <c r="D5" s="9">
        <v>1616.67</v>
      </c>
      <c r="E5" s="9">
        <f t="shared" ref="E5:E57" si="0">(D5/C5)*100</f>
        <v>46.544576176519705</v>
      </c>
      <c r="F5" s="9">
        <v>2949.98</v>
      </c>
      <c r="G5" s="9">
        <v>3187.03</v>
      </c>
      <c r="H5" s="9">
        <f t="shared" ref="H5:H57" si="1">(G5/F5)*100</f>
        <v>108.03564769930645</v>
      </c>
      <c r="I5" s="9">
        <v>955.50999999999897</v>
      </c>
      <c r="J5" s="9">
        <v>289.14000000000004</v>
      </c>
      <c r="K5" s="9">
        <f t="shared" ref="K5:K57" si="2">(J5/I5)*100</f>
        <v>30.260279850551054</v>
      </c>
      <c r="L5" s="9">
        <v>7378.87</v>
      </c>
      <c r="M5" s="9">
        <v>5092.8400000000011</v>
      </c>
      <c r="N5" s="9">
        <f t="shared" ref="N5:N57" si="3">(M5/L5)*100</f>
        <v>69.019240073344577</v>
      </c>
    </row>
    <row r="6" spans="1:14" x14ac:dyDescent="0.25">
      <c r="A6" s="7">
        <v>2</v>
      </c>
      <c r="B6" s="8" t="s">
        <v>2</v>
      </c>
      <c r="C6" s="9">
        <v>712.7</v>
      </c>
      <c r="D6" s="9">
        <v>584.17999999999995</v>
      </c>
      <c r="E6" s="9">
        <f t="shared" si="0"/>
        <v>81.967167110986381</v>
      </c>
      <c r="F6" s="9">
        <v>1374.26</v>
      </c>
      <c r="G6" s="9">
        <v>1147.04</v>
      </c>
      <c r="H6" s="9">
        <f t="shared" si="1"/>
        <v>83.466010798538846</v>
      </c>
      <c r="I6" s="9">
        <v>62.340000000000103</v>
      </c>
      <c r="J6" s="9">
        <v>80.66</v>
      </c>
      <c r="K6" s="9">
        <f t="shared" si="2"/>
        <v>129.38723131215889</v>
      </c>
      <c r="L6" s="9">
        <v>2149.3000000000002</v>
      </c>
      <c r="M6" s="9">
        <v>1811.8799999999999</v>
      </c>
      <c r="N6" s="9">
        <f t="shared" si="3"/>
        <v>84.300935188200796</v>
      </c>
    </row>
    <row r="7" spans="1:14" x14ac:dyDescent="0.25">
      <c r="A7" s="7">
        <v>3</v>
      </c>
      <c r="B7" s="8" t="s">
        <v>3</v>
      </c>
      <c r="C7" s="9">
        <v>340.02</v>
      </c>
      <c r="D7" s="9">
        <v>156.69</v>
      </c>
      <c r="E7" s="9">
        <f t="shared" si="0"/>
        <v>46.082583377448387</v>
      </c>
      <c r="F7" s="9">
        <v>549.38</v>
      </c>
      <c r="G7" s="9">
        <v>143.53</v>
      </c>
      <c r="H7" s="9">
        <f t="shared" si="1"/>
        <v>26.125814554588811</v>
      </c>
      <c r="I7" s="9">
        <v>83.63</v>
      </c>
      <c r="J7" s="9">
        <v>21.25</v>
      </c>
      <c r="K7" s="9">
        <f t="shared" si="2"/>
        <v>25.409542030371878</v>
      </c>
      <c r="L7" s="9">
        <v>973.03</v>
      </c>
      <c r="M7" s="9">
        <v>321.47000000000003</v>
      </c>
      <c r="N7" s="9">
        <f t="shared" si="3"/>
        <v>33.038035826233518</v>
      </c>
    </row>
    <row r="8" spans="1:14" x14ac:dyDescent="0.25">
      <c r="A8" s="7">
        <v>4</v>
      </c>
      <c r="B8" s="8" t="s">
        <v>4</v>
      </c>
      <c r="C8" s="9">
        <v>763.36</v>
      </c>
      <c r="D8" s="9">
        <v>103.91</v>
      </c>
      <c r="E8" s="9">
        <f t="shared" si="0"/>
        <v>13.612188220498847</v>
      </c>
      <c r="F8" s="9">
        <v>1104.42</v>
      </c>
      <c r="G8" s="9">
        <v>702.27</v>
      </c>
      <c r="H8" s="9">
        <f t="shared" si="1"/>
        <v>63.587222252403976</v>
      </c>
      <c r="I8" s="9">
        <v>282.67</v>
      </c>
      <c r="J8" s="9">
        <v>79.239999999999995</v>
      </c>
      <c r="K8" s="9">
        <f t="shared" si="2"/>
        <v>28.032688293770118</v>
      </c>
      <c r="L8" s="9">
        <v>2150.4499999999998</v>
      </c>
      <c r="M8" s="9">
        <v>885.42</v>
      </c>
      <c r="N8" s="9">
        <f t="shared" si="3"/>
        <v>41.173707828594019</v>
      </c>
    </row>
    <row r="9" spans="1:14" x14ac:dyDescent="0.25">
      <c r="A9" s="7">
        <v>5</v>
      </c>
      <c r="B9" s="8" t="s">
        <v>5</v>
      </c>
      <c r="C9" s="9">
        <v>1513.09</v>
      </c>
      <c r="D9" s="9">
        <v>616.01</v>
      </c>
      <c r="E9" s="9">
        <f t="shared" si="0"/>
        <v>40.712052819065626</v>
      </c>
      <c r="F9" s="9">
        <v>1422.57</v>
      </c>
      <c r="G9" s="9">
        <v>1161.02</v>
      </c>
      <c r="H9" s="9">
        <f t="shared" si="1"/>
        <v>81.61426151261449</v>
      </c>
      <c r="I9" s="9">
        <v>51.890000000000299</v>
      </c>
      <c r="J9" s="9">
        <v>17.07</v>
      </c>
      <c r="K9" s="9">
        <f t="shared" si="2"/>
        <v>32.896511851994411</v>
      </c>
      <c r="L9" s="9">
        <v>2987.55</v>
      </c>
      <c r="M9" s="9">
        <v>1794.1</v>
      </c>
      <c r="N9" s="9">
        <f t="shared" si="3"/>
        <v>60.052551421733526</v>
      </c>
    </row>
    <row r="10" spans="1:14" x14ac:dyDescent="0.25">
      <c r="A10" s="7">
        <v>6</v>
      </c>
      <c r="B10" s="8" t="s">
        <v>6</v>
      </c>
      <c r="C10" s="9">
        <v>393.25</v>
      </c>
      <c r="D10" s="9">
        <v>117.15</v>
      </c>
      <c r="E10" s="9">
        <f t="shared" si="0"/>
        <v>29.790209790209794</v>
      </c>
      <c r="F10" s="9">
        <v>2505.7199999999998</v>
      </c>
      <c r="G10" s="9">
        <v>1537</v>
      </c>
      <c r="H10" s="9">
        <f t="shared" si="1"/>
        <v>61.339654869658219</v>
      </c>
      <c r="I10" s="9">
        <v>158.6</v>
      </c>
      <c r="J10" s="9">
        <v>7.9799999999999995</v>
      </c>
      <c r="K10" s="9">
        <f t="shared" si="2"/>
        <v>5.0315258511979817</v>
      </c>
      <c r="L10" s="9">
        <v>3057.57</v>
      </c>
      <c r="M10" s="9">
        <v>1662.13</v>
      </c>
      <c r="N10" s="9">
        <f t="shared" si="3"/>
        <v>54.361142999179094</v>
      </c>
    </row>
    <row r="11" spans="1:14" x14ac:dyDescent="0.25">
      <c r="A11" s="7">
        <v>7</v>
      </c>
      <c r="B11" s="8" t="s">
        <v>7</v>
      </c>
      <c r="C11" s="9">
        <v>126.5</v>
      </c>
      <c r="D11" s="9">
        <v>86.35</v>
      </c>
      <c r="E11" s="9">
        <f t="shared" si="0"/>
        <v>68.260869565217391</v>
      </c>
      <c r="F11" s="9">
        <v>104.95</v>
      </c>
      <c r="G11" s="9">
        <v>42.87</v>
      </c>
      <c r="H11" s="9">
        <f t="shared" si="1"/>
        <v>40.848022868032388</v>
      </c>
      <c r="I11" s="9">
        <v>24.12</v>
      </c>
      <c r="J11" s="9">
        <v>15.18</v>
      </c>
      <c r="K11" s="9">
        <f t="shared" si="2"/>
        <v>62.935323383084572</v>
      </c>
      <c r="L11" s="9">
        <v>255.57</v>
      </c>
      <c r="M11" s="9">
        <v>144.4</v>
      </c>
      <c r="N11" s="9">
        <f t="shared" si="3"/>
        <v>56.501154282584032</v>
      </c>
    </row>
    <row r="12" spans="1:14" x14ac:dyDescent="0.25">
      <c r="A12" s="7">
        <v>8</v>
      </c>
      <c r="B12" s="8" t="s">
        <v>8</v>
      </c>
      <c r="C12" s="9">
        <v>19</v>
      </c>
      <c r="D12" s="9">
        <v>0.55000000000000004</v>
      </c>
      <c r="E12" s="9">
        <f t="shared" si="0"/>
        <v>2.8947368421052633</v>
      </c>
      <c r="F12" s="9">
        <v>38.159999999999997</v>
      </c>
      <c r="G12" s="9">
        <v>13.11</v>
      </c>
      <c r="H12" s="9">
        <f t="shared" si="1"/>
        <v>34.355345911949684</v>
      </c>
      <c r="I12" s="9">
        <v>7.3</v>
      </c>
      <c r="J12" s="9">
        <v>0.49</v>
      </c>
      <c r="K12" s="9">
        <f t="shared" si="2"/>
        <v>6.7123287671232879</v>
      </c>
      <c r="L12" s="9">
        <v>64.459999999999994</v>
      </c>
      <c r="M12" s="9">
        <v>14.15</v>
      </c>
      <c r="N12" s="9">
        <f t="shared" si="3"/>
        <v>21.951597890164447</v>
      </c>
    </row>
    <row r="13" spans="1:14" x14ac:dyDescent="0.25">
      <c r="A13" s="7">
        <v>9</v>
      </c>
      <c r="B13" s="8" t="s">
        <v>9</v>
      </c>
      <c r="C13" s="9">
        <v>1205.99</v>
      </c>
      <c r="D13" s="9">
        <v>322.56</v>
      </c>
      <c r="E13" s="9">
        <f t="shared" si="0"/>
        <v>26.746490435244073</v>
      </c>
      <c r="F13" s="9">
        <v>2851.94</v>
      </c>
      <c r="G13" s="9">
        <v>1418.56</v>
      </c>
      <c r="H13" s="9">
        <f t="shared" si="1"/>
        <v>49.740176862065823</v>
      </c>
      <c r="I13" s="9">
        <v>111.61</v>
      </c>
      <c r="J13" s="9">
        <v>40.349999999999994</v>
      </c>
      <c r="K13" s="9">
        <f t="shared" si="2"/>
        <v>36.152674491533013</v>
      </c>
      <c r="L13" s="9">
        <v>4169.54</v>
      </c>
      <c r="M13" s="9">
        <v>1781.4699999999998</v>
      </c>
      <c r="N13" s="9">
        <f t="shared" si="3"/>
        <v>42.725816277095312</v>
      </c>
    </row>
    <row r="14" spans="1:14" x14ac:dyDescent="0.25">
      <c r="A14" s="7">
        <v>10</v>
      </c>
      <c r="B14" s="8" t="s">
        <v>10</v>
      </c>
      <c r="C14" s="9">
        <v>4468.93</v>
      </c>
      <c r="D14" s="9">
        <v>1482.85</v>
      </c>
      <c r="E14" s="9">
        <f t="shared" si="0"/>
        <v>33.181320808336665</v>
      </c>
      <c r="F14" s="9">
        <v>8920.7000000000007</v>
      </c>
      <c r="G14" s="9">
        <v>5020.76</v>
      </c>
      <c r="H14" s="9">
        <f t="shared" si="1"/>
        <v>56.282130326095483</v>
      </c>
      <c r="I14" s="9">
        <v>703.42999999999802</v>
      </c>
      <c r="J14" s="9">
        <v>448.24</v>
      </c>
      <c r="K14" s="9">
        <f t="shared" si="2"/>
        <v>63.722047680650704</v>
      </c>
      <c r="L14" s="9">
        <v>14093.06</v>
      </c>
      <c r="M14" s="9">
        <v>6951.85</v>
      </c>
      <c r="N14" s="9">
        <f t="shared" si="3"/>
        <v>49.328179969431766</v>
      </c>
    </row>
    <row r="15" spans="1:14" x14ac:dyDescent="0.25">
      <c r="A15" s="7">
        <v>11</v>
      </c>
      <c r="B15" s="8" t="s">
        <v>11</v>
      </c>
      <c r="C15" s="9">
        <v>141.19</v>
      </c>
      <c r="D15" s="9">
        <v>30.47</v>
      </c>
      <c r="E15" s="9">
        <f t="shared" si="0"/>
        <v>21.580848502018558</v>
      </c>
      <c r="F15" s="9">
        <v>660.88</v>
      </c>
      <c r="G15" s="9">
        <v>333.84</v>
      </c>
      <c r="H15" s="9">
        <f t="shared" si="1"/>
        <v>50.514465561070089</v>
      </c>
      <c r="I15" s="9">
        <v>633.61</v>
      </c>
      <c r="J15" s="9">
        <v>775.43999999999994</v>
      </c>
      <c r="K15" s="9">
        <f t="shared" si="2"/>
        <v>122.38443206388787</v>
      </c>
      <c r="L15" s="9">
        <v>1435.68</v>
      </c>
      <c r="M15" s="9">
        <v>1139.75</v>
      </c>
      <c r="N15" s="9">
        <f t="shared" si="3"/>
        <v>79.387467959433849</v>
      </c>
    </row>
    <row r="16" spans="1:14" x14ac:dyDescent="0.25">
      <c r="A16" s="7">
        <v>12</v>
      </c>
      <c r="B16" s="8" t="s">
        <v>12</v>
      </c>
      <c r="C16" s="9">
        <v>876.07</v>
      </c>
      <c r="D16" s="9">
        <v>487.85</v>
      </c>
      <c r="E16" s="9">
        <f t="shared" si="0"/>
        <v>55.686189459746373</v>
      </c>
      <c r="F16" s="9">
        <v>1668.62</v>
      </c>
      <c r="G16" s="9">
        <v>1850.24</v>
      </c>
      <c r="H16" s="9">
        <f t="shared" si="1"/>
        <v>110.88444343229736</v>
      </c>
      <c r="I16" s="9">
        <v>185.24</v>
      </c>
      <c r="J16" s="9">
        <v>18.05</v>
      </c>
      <c r="K16" s="9">
        <f t="shared" si="2"/>
        <v>9.744115741740444</v>
      </c>
      <c r="L16" s="9">
        <v>2729.93</v>
      </c>
      <c r="M16" s="9">
        <v>2356.1400000000003</v>
      </c>
      <c r="N16" s="9">
        <f t="shared" si="3"/>
        <v>86.307707523636154</v>
      </c>
    </row>
    <row r="17" spans="1:14" s="3" customFormat="1" ht="12.75" x14ac:dyDescent="0.2">
      <c r="A17" s="17" t="s">
        <v>13</v>
      </c>
      <c r="B17" s="18"/>
      <c r="C17" s="10">
        <f>SUM(C5:C16)</f>
        <v>14033.480000000001</v>
      </c>
      <c r="D17" s="10">
        <f>SUM(D5:D16)</f>
        <v>5605.2400000000007</v>
      </c>
      <c r="E17" s="11">
        <f t="shared" si="0"/>
        <v>39.941910345830117</v>
      </c>
      <c r="F17" s="10">
        <f>SUM(F5:F16)</f>
        <v>24151.58</v>
      </c>
      <c r="G17" s="10">
        <f>SUM(G5:G16)</f>
        <v>16557.27</v>
      </c>
      <c r="H17" s="11">
        <f t="shared" si="1"/>
        <v>68.555639009952969</v>
      </c>
      <c r="I17" s="10">
        <f>SUM(I5:I16)</f>
        <v>3259.9499999999971</v>
      </c>
      <c r="J17" s="10">
        <v>1793.0900000000004</v>
      </c>
      <c r="K17" s="11">
        <f t="shared" si="2"/>
        <v>55.003604349760025</v>
      </c>
      <c r="L17" s="10">
        <f>SUM(L5:L16)</f>
        <v>41445.01</v>
      </c>
      <c r="M17" s="10">
        <v>23955.600000000002</v>
      </c>
      <c r="N17" s="11">
        <f t="shared" si="3"/>
        <v>57.800927059735294</v>
      </c>
    </row>
    <row r="18" spans="1:14" x14ac:dyDescent="0.25">
      <c r="A18" s="7">
        <v>13</v>
      </c>
      <c r="B18" s="8" t="s">
        <v>14</v>
      </c>
      <c r="C18" s="9">
        <v>2006.66</v>
      </c>
      <c r="D18" s="9">
        <v>1449.92</v>
      </c>
      <c r="E18" s="9">
        <f t="shared" si="0"/>
        <v>72.255389552789211</v>
      </c>
      <c r="F18" s="9">
        <v>4233.2</v>
      </c>
      <c r="G18" s="9">
        <v>3520.46</v>
      </c>
      <c r="H18" s="9">
        <f t="shared" si="1"/>
        <v>83.163091750921296</v>
      </c>
      <c r="I18" s="9">
        <v>300.74000000000098</v>
      </c>
      <c r="J18" s="9">
        <v>37.799999999999997</v>
      </c>
      <c r="K18" s="9">
        <f t="shared" si="2"/>
        <v>12.568996475360736</v>
      </c>
      <c r="L18" s="9">
        <v>6540.6</v>
      </c>
      <c r="M18" s="9">
        <v>5008.18</v>
      </c>
      <c r="N18" s="9">
        <f t="shared" si="3"/>
        <v>76.570651010610646</v>
      </c>
    </row>
    <row r="19" spans="1:14" x14ac:dyDescent="0.25">
      <c r="A19" s="7">
        <v>14</v>
      </c>
      <c r="B19" s="8" t="s">
        <v>15</v>
      </c>
      <c r="C19" s="9">
        <v>121.49</v>
      </c>
      <c r="D19" s="9">
        <v>26.24</v>
      </c>
      <c r="E19" s="9">
        <f t="shared" si="0"/>
        <v>21.598485472055312</v>
      </c>
      <c r="F19" s="9">
        <v>219.32</v>
      </c>
      <c r="G19" s="9">
        <v>111.67</v>
      </c>
      <c r="H19" s="9">
        <f t="shared" si="1"/>
        <v>50.916469086266645</v>
      </c>
      <c r="I19" s="9">
        <v>545.85</v>
      </c>
      <c r="J19" s="9">
        <v>224.41</v>
      </c>
      <c r="K19" s="9">
        <f t="shared" si="2"/>
        <v>41.112027113675914</v>
      </c>
      <c r="L19" s="9">
        <v>886.66</v>
      </c>
      <c r="M19" s="9">
        <v>362.32</v>
      </c>
      <c r="N19" s="9">
        <f t="shared" si="3"/>
        <v>40.863465138835629</v>
      </c>
    </row>
    <row r="20" spans="1:14" x14ac:dyDescent="0.25">
      <c r="A20" s="7">
        <v>15</v>
      </c>
      <c r="B20" s="8" t="s">
        <v>16</v>
      </c>
      <c r="C20" s="9">
        <v>0</v>
      </c>
      <c r="D20" s="9">
        <v>3.04</v>
      </c>
      <c r="E20" s="9" t="e">
        <f t="shared" si="0"/>
        <v>#DIV/0!</v>
      </c>
      <c r="F20" s="9">
        <v>22.26</v>
      </c>
      <c r="G20" s="9">
        <v>4.3499999999999996</v>
      </c>
      <c r="H20" s="9">
        <f t="shared" si="1"/>
        <v>19.541778975741238</v>
      </c>
      <c r="I20" s="9">
        <v>0</v>
      </c>
      <c r="J20" s="9">
        <v>0.11</v>
      </c>
      <c r="K20" s="9" t="e">
        <f t="shared" si="2"/>
        <v>#DIV/0!</v>
      </c>
      <c r="L20" s="9">
        <v>22.26</v>
      </c>
      <c r="M20" s="9">
        <v>7.5</v>
      </c>
      <c r="N20" s="9">
        <f t="shared" si="3"/>
        <v>33.692722371967655</v>
      </c>
    </row>
    <row r="21" spans="1:14" x14ac:dyDescent="0.25">
      <c r="A21" s="7">
        <v>16</v>
      </c>
      <c r="B21" s="8" t="s">
        <v>17</v>
      </c>
      <c r="C21" s="9">
        <v>87.05</v>
      </c>
      <c r="D21" s="9">
        <v>40.42</v>
      </c>
      <c r="E21" s="9">
        <f t="shared" si="0"/>
        <v>46.433084434233201</v>
      </c>
      <c r="F21" s="9">
        <v>55.18</v>
      </c>
      <c r="G21" s="9">
        <v>13.99</v>
      </c>
      <c r="H21" s="9">
        <f t="shared" si="1"/>
        <v>25.353388909025011</v>
      </c>
      <c r="I21" s="9">
        <v>13.31</v>
      </c>
      <c r="J21" s="9">
        <v>4.7699999999999996</v>
      </c>
      <c r="K21" s="9">
        <f t="shared" si="2"/>
        <v>35.837716003005255</v>
      </c>
      <c r="L21" s="9">
        <v>155.54</v>
      </c>
      <c r="M21" s="9">
        <v>59.180000000000007</v>
      </c>
      <c r="N21" s="9">
        <f t="shared" si="3"/>
        <v>38.048090523338054</v>
      </c>
    </row>
    <row r="22" spans="1:14" x14ac:dyDescent="0.25">
      <c r="A22" s="7">
        <v>17</v>
      </c>
      <c r="B22" s="8" t="s">
        <v>18</v>
      </c>
      <c r="C22" s="9">
        <v>128.49</v>
      </c>
      <c r="D22" s="9">
        <v>253.83</v>
      </c>
      <c r="E22" s="9">
        <f t="shared" si="0"/>
        <v>197.54844734998832</v>
      </c>
      <c r="F22" s="9">
        <v>91.87</v>
      </c>
      <c r="G22" s="9">
        <v>52.37</v>
      </c>
      <c r="H22" s="9">
        <f t="shared" si="1"/>
        <v>57.004462827908995</v>
      </c>
      <c r="I22" s="9">
        <v>21.07</v>
      </c>
      <c r="J22" s="9">
        <v>1.23</v>
      </c>
      <c r="K22" s="9">
        <f t="shared" si="2"/>
        <v>5.8376839107736123</v>
      </c>
      <c r="L22" s="9">
        <v>241.43</v>
      </c>
      <c r="M22" s="9">
        <v>307.43</v>
      </c>
      <c r="N22" s="9">
        <f t="shared" si="3"/>
        <v>127.33711634842398</v>
      </c>
    </row>
    <row r="23" spans="1:14" x14ac:dyDescent="0.25">
      <c r="A23" s="7">
        <v>18</v>
      </c>
      <c r="B23" s="8" t="s">
        <v>19</v>
      </c>
      <c r="C23" s="9">
        <v>3777.61</v>
      </c>
      <c r="D23" s="9">
        <v>1441.48</v>
      </c>
      <c r="E23" s="9">
        <f t="shared" si="0"/>
        <v>38.158518216544323</v>
      </c>
      <c r="F23" s="9">
        <v>5727.34</v>
      </c>
      <c r="G23" s="9">
        <v>4505.92</v>
      </c>
      <c r="H23" s="9">
        <f t="shared" si="1"/>
        <v>78.673869545024388</v>
      </c>
      <c r="I23" s="9">
        <v>731.09</v>
      </c>
      <c r="J23" s="9">
        <v>560.16999999999996</v>
      </c>
      <c r="K23" s="9">
        <f t="shared" si="2"/>
        <v>76.62120942701992</v>
      </c>
      <c r="L23" s="9">
        <v>10236.040000000001</v>
      </c>
      <c r="M23" s="9">
        <v>6507.57</v>
      </c>
      <c r="N23" s="9">
        <f t="shared" si="3"/>
        <v>63.575073954380791</v>
      </c>
    </row>
    <row r="24" spans="1:14" x14ac:dyDescent="0.25">
      <c r="A24" s="7">
        <v>19</v>
      </c>
      <c r="B24" s="8" t="s">
        <v>20</v>
      </c>
      <c r="C24" s="9">
        <v>1475.82</v>
      </c>
      <c r="D24" s="9">
        <v>801.72</v>
      </c>
      <c r="E24" s="9">
        <f t="shared" si="0"/>
        <v>54.323698011952679</v>
      </c>
      <c r="F24" s="9">
        <v>4409.6899999999996</v>
      </c>
      <c r="G24" s="9">
        <v>4744.82</v>
      </c>
      <c r="H24" s="9">
        <f t="shared" si="1"/>
        <v>107.59985395798799</v>
      </c>
      <c r="I24" s="9">
        <v>149.93</v>
      </c>
      <c r="J24" s="9">
        <v>26.880000000000003</v>
      </c>
      <c r="K24" s="9">
        <f t="shared" si="2"/>
        <v>17.928366571066498</v>
      </c>
      <c r="L24" s="9">
        <v>6035.44</v>
      </c>
      <c r="M24" s="9">
        <v>5573.42</v>
      </c>
      <c r="N24" s="9">
        <f t="shared" si="3"/>
        <v>92.344882891719578</v>
      </c>
    </row>
    <row r="25" spans="1:14" x14ac:dyDescent="0.25">
      <c r="A25" s="7">
        <v>20</v>
      </c>
      <c r="B25" s="8" t="s">
        <v>21</v>
      </c>
      <c r="C25" s="9">
        <v>870.48</v>
      </c>
      <c r="D25" s="9">
        <v>137.38</v>
      </c>
      <c r="E25" s="9">
        <f t="shared" si="0"/>
        <v>15.782097233710136</v>
      </c>
      <c r="F25" s="9">
        <v>597.67999999999995</v>
      </c>
      <c r="G25" s="9">
        <v>523.46</v>
      </c>
      <c r="H25" s="9">
        <f t="shared" si="1"/>
        <v>87.58198367019142</v>
      </c>
      <c r="I25" s="9">
        <v>108.47</v>
      </c>
      <c r="J25" s="9">
        <v>8.52</v>
      </c>
      <c r="K25" s="9">
        <f t="shared" si="2"/>
        <v>7.854706370425002</v>
      </c>
      <c r="L25" s="9">
        <v>1576.63</v>
      </c>
      <c r="M25" s="9">
        <v>669.36</v>
      </c>
      <c r="N25" s="9">
        <f t="shared" si="3"/>
        <v>42.455109949702845</v>
      </c>
    </row>
    <row r="26" spans="1:14" x14ac:dyDescent="0.25">
      <c r="A26" s="7">
        <v>21</v>
      </c>
      <c r="B26" s="8" t="s">
        <v>22</v>
      </c>
      <c r="C26" s="9">
        <v>632.21</v>
      </c>
      <c r="D26" s="9">
        <v>200.6</v>
      </c>
      <c r="E26" s="9">
        <f t="shared" si="0"/>
        <v>31.729963145157459</v>
      </c>
      <c r="F26" s="9">
        <v>325.58999999999997</v>
      </c>
      <c r="G26" s="9">
        <v>181.96</v>
      </c>
      <c r="H26" s="9">
        <f t="shared" si="1"/>
        <v>55.886237292300137</v>
      </c>
      <c r="I26" s="9">
        <v>76.6400000000001</v>
      </c>
      <c r="J26" s="9">
        <v>6.22</v>
      </c>
      <c r="K26" s="9">
        <f t="shared" si="2"/>
        <v>8.1158663883089659</v>
      </c>
      <c r="L26" s="9">
        <v>1034.44</v>
      </c>
      <c r="M26" s="9">
        <v>388.78000000000003</v>
      </c>
      <c r="N26" s="9">
        <f t="shared" si="3"/>
        <v>37.583620122965087</v>
      </c>
    </row>
    <row r="27" spans="1:14" x14ac:dyDescent="0.25">
      <c r="A27" s="7">
        <v>22</v>
      </c>
      <c r="B27" s="8" t="s">
        <v>23</v>
      </c>
      <c r="C27" s="9">
        <v>797.61</v>
      </c>
      <c r="D27" s="9">
        <v>338.3</v>
      </c>
      <c r="E27" s="9">
        <f t="shared" si="0"/>
        <v>42.41421245972343</v>
      </c>
      <c r="F27" s="9">
        <v>1217.26</v>
      </c>
      <c r="G27" s="9">
        <v>551.33000000000004</v>
      </c>
      <c r="H27" s="9">
        <f t="shared" si="1"/>
        <v>45.292706570494396</v>
      </c>
      <c r="I27" s="9">
        <v>4.5800000000001502</v>
      </c>
      <c r="J27" s="9">
        <v>0</v>
      </c>
      <c r="K27" s="9">
        <f t="shared" si="2"/>
        <v>0</v>
      </c>
      <c r="L27" s="9">
        <v>2019.45</v>
      </c>
      <c r="M27" s="9">
        <v>889.63000000000011</v>
      </c>
      <c r="N27" s="9">
        <f t="shared" si="3"/>
        <v>44.053083760429821</v>
      </c>
    </row>
    <row r="28" spans="1:14" x14ac:dyDescent="0.25">
      <c r="A28" s="7">
        <v>23</v>
      </c>
      <c r="B28" s="8" t="s">
        <v>24</v>
      </c>
      <c r="C28" s="9">
        <v>0</v>
      </c>
      <c r="D28" s="9">
        <v>0.02</v>
      </c>
      <c r="E28" s="9" t="e">
        <f t="shared" si="0"/>
        <v>#DIV/0!</v>
      </c>
      <c r="F28" s="9">
        <v>14.69</v>
      </c>
      <c r="G28" s="9">
        <v>6.81</v>
      </c>
      <c r="H28" s="9">
        <f t="shared" si="1"/>
        <v>46.358066712049009</v>
      </c>
      <c r="I28" s="9">
        <v>10.19</v>
      </c>
      <c r="J28" s="9">
        <v>0.01</v>
      </c>
      <c r="K28" s="9">
        <f t="shared" si="2"/>
        <v>9.813542688910698E-2</v>
      </c>
      <c r="L28" s="9">
        <v>24.88</v>
      </c>
      <c r="M28" s="9">
        <v>6.839999999999999</v>
      </c>
      <c r="N28" s="9">
        <f t="shared" si="3"/>
        <v>27.491961414790993</v>
      </c>
    </row>
    <row r="29" spans="1:14" x14ac:dyDescent="0.25">
      <c r="A29" s="7">
        <v>24</v>
      </c>
      <c r="B29" s="8" t="s">
        <v>25</v>
      </c>
      <c r="C29" s="9">
        <v>12.29</v>
      </c>
      <c r="D29" s="9">
        <v>29.92</v>
      </c>
      <c r="E29" s="9">
        <f t="shared" si="0"/>
        <v>243.44995931651755</v>
      </c>
      <c r="F29" s="9">
        <v>54.75</v>
      </c>
      <c r="G29" s="9">
        <v>161.52000000000001</v>
      </c>
      <c r="H29" s="9">
        <f t="shared" si="1"/>
        <v>295.01369863013701</v>
      </c>
      <c r="I29" s="9">
        <v>11.63</v>
      </c>
      <c r="J29" s="9">
        <v>2.59</v>
      </c>
      <c r="K29" s="9">
        <f t="shared" si="2"/>
        <v>22.269991401547717</v>
      </c>
      <c r="L29" s="9">
        <v>78.67</v>
      </c>
      <c r="M29" s="9">
        <v>194.03</v>
      </c>
      <c r="N29" s="9">
        <f t="shared" si="3"/>
        <v>246.63785432820643</v>
      </c>
    </row>
    <row r="30" spans="1:14" x14ac:dyDescent="0.25">
      <c r="A30" s="7">
        <v>25</v>
      </c>
      <c r="B30" s="8" t="s">
        <v>26</v>
      </c>
      <c r="C30" s="9">
        <v>0.27</v>
      </c>
      <c r="D30" s="9">
        <v>0</v>
      </c>
      <c r="E30" s="9">
        <f t="shared" si="0"/>
        <v>0</v>
      </c>
      <c r="F30" s="9">
        <v>1.31</v>
      </c>
      <c r="G30" s="9">
        <v>0.15</v>
      </c>
      <c r="H30" s="9">
        <f t="shared" si="1"/>
        <v>11.450381679389313</v>
      </c>
      <c r="I30" s="9">
        <v>0</v>
      </c>
      <c r="J30" s="9">
        <v>0.15</v>
      </c>
      <c r="K30" s="9" t="e">
        <f t="shared" si="2"/>
        <v>#DIV/0!</v>
      </c>
      <c r="L30" s="9">
        <v>1.58</v>
      </c>
      <c r="M30" s="9">
        <v>0.3</v>
      </c>
      <c r="N30" s="9">
        <f t="shared" si="3"/>
        <v>18.987341772151897</v>
      </c>
    </row>
    <row r="31" spans="1:14" x14ac:dyDescent="0.25">
      <c r="A31" s="7">
        <v>26</v>
      </c>
      <c r="B31" s="8" t="s">
        <v>27</v>
      </c>
      <c r="C31" s="9">
        <v>95.13</v>
      </c>
      <c r="D31" s="9">
        <v>191.47</v>
      </c>
      <c r="E31" s="9">
        <f t="shared" si="0"/>
        <v>201.27194365604964</v>
      </c>
      <c r="F31" s="9">
        <v>2864.67</v>
      </c>
      <c r="G31" s="9">
        <v>1358.17</v>
      </c>
      <c r="H31" s="9">
        <f t="shared" si="1"/>
        <v>47.411045600365838</v>
      </c>
      <c r="I31" s="9">
        <v>90.149999999999594</v>
      </c>
      <c r="J31" s="9">
        <v>37.510000000000005</v>
      </c>
      <c r="K31" s="9">
        <f t="shared" si="2"/>
        <v>41.608430393788325</v>
      </c>
      <c r="L31" s="9">
        <v>3049.95</v>
      </c>
      <c r="M31" s="9">
        <v>1587.15</v>
      </c>
      <c r="N31" s="9">
        <f t="shared" si="3"/>
        <v>52.038558009147692</v>
      </c>
    </row>
    <row r="32" spans="1:14" x14ac:dyDescent="0.25">
      <c r="A32" s="7">
        <v>27</v>
      </c>
      <c r="B32" s="8" t="s">
        <v>28</v>
      </c>
      <c r="C32" s="9">
        <v>0</v>
      </c>
      <c r="D32" s="9">
        <v>6.39</v>
      </c>
      <c r="E32" s="9" t="e">
        <f t="shared" si="0"/>
        <v>#DIV/0!</v>
      </c>
      <c r="F32" s="9">
        <v>202.35</v>
      </c>
      <c r="G32" s="9">
        <v>51.43</v>
      </c>
      <c r="H32" s="9">
        <f t="shared" si="1"/>
        <v>25.416357795898197</v>
      </c>
      <c r="I32" s="9">
        <v>0.15000000000000599</v>
      </c>
      <c r="J32" s="9">
        <v>0.91</v>
      </c>
      <c r="K32" s="9">
        <f t="shared" si="2"/>
        <v>606.66666666664253</v>
      </c>
      <c r="L32" s="9">
        <v>202.5</v>
      </c>
      <c r="M32" s="9">
        <v>58.73</v>
      </c>
      <c r="N32" s="9">
        <f t="shared" si="3"/>
        <v>29.002469135802468</v>
      </c>
    </row>
    <row r="33" spans="1:14" x14ac:dyDescent="0.25">
      <c r="A33" s="7">
        <v>28</v>
      </c>
      <c r="B33" s="8" t="s">
        <v>29</v>
      </c>
      <c r="C33" s="9">
        <v>127.4</v>
      </c>
      <c r="D33" s="9">
        <v>126.63</v>
      </c>
      <c r="E33" s="9">
        <f t="shared" si="0"/>
        <v>99.39560439560438</v>
      </c>
      <c r="F33" s="9">
        <v>163.62</v>
      </c>
      <c r="G33" s="9">
        <v>152.16999999999999</v>
      </c>
      <c r="H33" s="9">
        <f t="shared" si="1"/>
        <v>93.002077985576321</v>
      </c>
      <c r="I33" s="9">
        <v>30.7</v>
      </c>
      <c r="J33" s="9">
        <v>23.87</v>
      </c>
      <c r="K33" s="9">
        <f t="shared" si="2"/>
        <v>77.752442996742673</v>
      </c>
      <c r="L33" s="9">
        <v>321.72000000000003</v>
      </c>
      <c r="M33" s="9">
        <v>302.66999999999996</v>
      </c>
      <c r="N33" s="9">
        <f t="shared" si="3"/>
        <v>94.078701976874285</v>
      </c>
    </row>
    <row r="34" spans="1:14" x14ac:dyDescent="0.25">
      <c r="A34" s="7">
        <v>29</v>
      </c>
      <c r="B34" s="8" t="s">
        <v>30</v>
      </c>
      <c r="C34" s="9">
        <v>4.9800000000000004</v>
      </c>
      <c r="D34" s="9">
        <v>4.53</v>
      </c>
      <c r="E34" s="9">
        <f t="shared" si="0"/>
        <v>90.963855421686745</v>
      </c>
      <c r="F34" s="9">
        <v>0.52</v>
      </c>
      <c r="G34" s="9">
        <v>27.7</v>
      </c>
      <c r="H34" s="9">
        <f t="shared" si="1"/>
        <v>5326.9230769230762</v>
      </c>
      <c r="I34" s="9">
        <v>0</v>
      </c>
      <c r="J34" s="9">
        <v>0</v>
      </c>
      <c r="K34" s="9" t="e">
        <f t="shared" si="2"/>
        <v>#DIV/0!</v>
      </c>
      <c r="L34" s="9">
        <v>5.5</v>
      </c>
      <c r="M34" s="9">
        <v>32.229999999999997</v>
      </c>
      <c r="N34" s="9">
        <f t="shared" si="3"/>
        <v>586</v>
      </c>
    </row>
    <row r="35" spans="1:14" x14ac:dyDescent="0.25">
      <c r="A35" s="7">
        <v>30</v>
      </c>
      <c r="B35" s="8" t="s">
        <v>31</v>
      </c>
      <c r="C35" s="9">
        <v>0</v>
      </c>
      <c r="D35" s="9">
        <v>0.1</v>
      </c>
      <c r="E35" s="9" t="e">
        <f t="shared" si="0"/>
        <v>#DIV/0!</v>
      </c>
      <c r="F35" s="9">
        <v>6.53</v>
      </c>
      <c r="G35" s="9">
        <v>4.8</v>
      </c>
      <c r="H35" s="9">
        <f t="shared" si="1"/>
        <v>73.506891271056645</v>
      </c>
      <c r="I35" s="9">
        <v>3.18</v>
      </c>
      <c r="J35" s="9">
        <v>0.12</v>
      </c>
      <c r="K35" s="9">
        <f t="shared" si="2"/>
        <v>3.7735849056603774</v>
      </c>
      <c r="L35" s="9">
        <v>9.7100000000000009</v>
      </c>
      <c r="M35" s="9">
        <v>5.0199999999999996</v>
      </c>
      <c r="N35" s="9">
        <f t="shared" si="3"/>
        <v>51.699279093717806</v>
      </c>
    </row>
    <row r="36" spans="1:14" x14ac:dyDescent="0.25">
      <c r="A36" s="7">
        <v>31</v>
      </c>
      <c r="B36" s="8" t="s">
        <v>32</v>
      </c>
      <c r="C36" s="9">
        <v>19.600000000000001</v>
      </c>
      <c r="D36" s="9">
        <v>45.12</v>
      </c>
      <c r="E36" s="9">
        <f t="shared" si="0"/>
        <v>230.20408163265301</v>
      </c>
      <c r="F36" s="9">
        <v>1007.18</v>
      </c>
      <c r="G36" s="9">
        <v>857.06</v>
      </c>
      <c r="H36" s="9">
        <f t="shared" si="1"/>
        <v>85.095017772394215</v>
      </c>
      <c r="I36" s="9">
        <v>5.1500000000000901</v>
      </c>
      <c r="J36" s="9">
        <v>6.17</v>
      </c>
      <c r="K36" s="9">
        <f t="shared" si="2"/>
        <v>119.80582524271635</v>
      </c>
      <c r="L36" s="9">
        <v>1031.93</v>
      </c>
      <c r="M36" s="9">
        <v>908.34999999999991</v>
      </c>
      <c r="N36" s="9">
        <f t="shared" si="3"/>
        <v>88.024381498745058</v>
      </c>
    </row>
    <row r="37" spans="1:14" s="3" customFormat="1" ht="12.75" x14ac:dyDescent="0.2">
      <c r="A37" s="17" t="s">
        <v>33</v>
      </c>
      <c r="B37" s="18"/>
      <c r="C37" s="10">
        <f>SUM(C18:C36)</f>
        <v>10157.090000000002</v>
      </c>
      <c r="D37" s="10">
        <f>SUM(D18:D36)</f>
        <v>5097.1100000000024</v>
      </c>
      <c r="E37" s="11">
        <f t="shared" si="0"/>
        <v>50.182778728946985</v>
      </c>
      <c r="F37" s="10">
        <f>SUM(F18:F36)</f>
        <v>21215.009999999995</v>
      </c>
      <c r="G37" s="10">
        <f>SUM(G18:G36)</f>
        <v>16830.14</v>
      </c>
      <c r="H37" s="11">
        <f t="shared" si="1"/>
        <v>79.331284783745119</v>
      </c>
      <c r="I37" s="10">
        <f>SUM(I18:I36)</f>
        <v>2102.8300000000008</v>
      </c>
      <c r="J37" s="10">
        <v>941.43999999999983</v>
      </c>
      <c r="K37" s="11">
        <f t="shared" si="2"/>
        <v>44.770143092879572</v>
      </c>
      <c r="L37" s="10">
        <f>SUM(L18:L36)</f>
        <v>33474.93</v>
      </c>
      <c r="M37" s="10">
        <v>22868.69</v>
      </c>
      <c r="N37" s="11">
        <f t="shared" si="3"/>
        <v>68.31587101153012</v>
      </c>
    </row>
    <row r="38" spans="1:14" x14ac:dyDescent="0.25">
      <c r="A38" s="7">
        <v>32</v>
      </c>
      <c r="B38" s="8" t="s">
        <v>34</v>
      </c>
      <c r="C38" s="9">
        <v>13400.99</v>
      </c>
      <c r="D38" s="9">
        <v>7450.84</v>
      </c>
      <c r="E38" s="9">
        <f t="shared" si="0"/>
        <v>55.599175881781868</v>
      </c>
      <c r="F38" s="9">
        <v>208.56</v>
      </c>
      <c r="G38" s="9">
        <v>0</v>
      </c>
      <c r="H38" s="9">
        <f t="shared" si="1"/>
        <v>0</v>
      </c>
      <c r="I38" s="9">
        <v>434.38000000000102</v>
      </c>
      <c r="J38" s="9">
        <v>133.62</v>
      </c>
      <c r="K38" s="9">
        <f t="shared" si="2"/>
        <v>30.761084764491848</v>
      </c>
      <c r="L38" s="9">
        <v>14043.93</v>
      </c>
      <c r="M38" s="9">
        <v>7584.46</v>
      </c>
      <c r="N38" s="9">
        <f t="shared" si="3"/>
        <v>54.005253515219742</v>
      </c>
    </row>
    <row r="39" spans="1:14" s="3" customFormat="1" ht="12.75" x14ac:dyDescent="0.2">
      <c r="A39" s="17" t="s">
        <v>35</v>
      </c>
      <c r="B39" s="18"/>
      <c r="C39" s="10">
        <f>SUM(C38:C38)</f>
        <v>13400.99</v>
      </c>
      <c r="D39" s="10">
        <f>SUM(D38:D38)</f>
        <v>7450.84</v>
      </c>
      <c r="E39" s="11">
        <f t="shared" si="0"/>
        <v>55.599175881781868</v>
      </c>
      <c r="F39" s="10">
        <f>SUM(F38:F38)</f>
        <v>208.56</v>
      </c>
      <c r="G39" s="10">
        <f>SUM(G38:G38)</f>
        <v>0</v>
      </c>
      <c r="H39" s="11">
        <f t="shared" si="1"/>
        <v>0</v>
      </c>
      <c r="I39" s="10">
        <f>SUM(I38:I38)</f>
        <v>434.38000000000102</v>
      </c>
      <c r="J39" s="10">
        <v>133.62</v>
      </c>
      <c r="K39" s="11">
        <f t="shared" si="2"/>
        <v>30.761084764491848</v>
      </c>
      <c r="L39" s="10">
        <f>SUM(L38:L38)</f>
        <v>14043.93</v>
      </c>
      <c r="M39" s="10">
        <v>7584.46</v>
      </c>
      <c r="N39" s="11">
        <f t="shared" si="3"/>
        <v>54.005253515219742</v>
      </c>
    </row>
    <row r="40" spans="1:14" x14ac:dyDescent="0.25">
      <c r="A40" s="7">
        <v>33</v>
      </c>
      <c r="B40" s="8" t="s">
        <v>36</v>
      </c>
      <c r="C40" s="9">
        <v>3301.15</v>
      </c>
      <c r="D40" s="9">
        <v>1001.24</v>
      </c>
      <c r="E40" s="9">
        <f t="shared" si="0"/>
        <v>30.330036502430968</v>
      </c>
      <c r="F40" s="9">
        <v>2313.1999999999998</v>
      </c>
      <c r="G40" s="9">
        <v>1293.6500000000001</v>
      </c>
      <c r="H40" s="9">
        <f t="shared" si="1"/>
        <v>55.924693065882771</v>
      </c>
      <c r="I40" s="9">
        <v>384.33999999999901</v>
      </c>
      <c r="J40" s="9">
        <v>185.22</v>
      </c>
      <c r="K40" s="9">
        <f t="shared" si="2"/>
        <v>48.191705260966977</v>
      </c>
      <c r="L40" s="9">
        <v>5998.69</v>
      </c>
      <c r="M40" s="9">
        <v>2480.11</v>
      </c>
      <c r="N40" s="9">
        <f t="shared" si="3"/>
        <v>41.344193482243632</v>
      </c>
    </row>
    <row r="41" spans="1:14" s="3" customFormat="1" ht="12.75" x14ac:dyDescent="0.2">
      <c r="A41" s="17" t="s">
        <v>37</v>
      </c>
      <c r="B41" s="18"/>
      <c r="C41" s="10">
        <f>SUM(C40:C40)</f>
        <v>3301.15</v>
      </c>
      <c r="D41" s="10">
        <f>SUM(D40:D40)</f>
        <v>1001.24</v>
      </c>
      <c r="E41" s="11">
        <f t="shared" si="0"/>
        <v>30.330036502430968</v>
      </c>
      <c r="F41" s="10">
        <f>SUM(F40:F40)</f>
        <v>2313.1999999999998</v>
      </c>
      <c r="G41" s="10">
        <f>SUM(G40:G40)</f>
        <v>1293.6500000000001</v>
      </c>
      <c r="H41" s="11">
        <f t="shared" si="1"/>
        <v>55.924693065882771</v>
      </c>
      <c r="I41" s="10">
        <f>SUM(I40:I40)</f>
        <v>384.33999999999901</v>
      </c>
      <c r="J41" s="10">
        <v>185.22</v>
      </c>
      <c r="K41" s="11">
        <f t="shared" si="2"/>
        <v>48.191705260966977</v>
      </c>
      <c r="L41" s="10">
        <f>SUM(L40:L40)</f>
        <v>5998.69</v>
      </c>
      <c r="M41" s="10">
        <v>2480.11</v>
      </c>
      <c r="N41" s="11">
        <f t="shared" si="3"/>
        <v>41.344193482243632</v>
      </c>
    </row>
    <row r="42" spans="1:14" x14ac:dyDescent="0.25">
      <c r="A42" s="7">
        <v>34</v>
      </c>
      <c r="B42" s="8" t="s">
        <v>38</v>
      </c>
      <c r="C42" s="9">
        <v>335.7</v>
      </c>
      <c r="D42" s="9">
        <v>145.77000000000001</v>
      </c>
      <c r="E42" s="9">
        <f t="shared" si="0"/>
        <v>43.422698838248444</v>
      </c>
      <c r="F42" s="9">
        <v>569.99</v>
      </c>
      <c r="G42" s="9">
        <v>241.03</v>
      </c>
      <c r="H42" s="9">
        <f t="shared" si="1"/>
        <v>42.286706784329546</v>
      </c>
      <c r="I42" s="9">
        <v>25.579999999999899</v>
      </c>
      <c r="J42" s="9">
        <v>3.08</v>
      </c>
      <c r="K42" s="9">
        <f t="shared" si="2"/>
        <v>12.040656763096216</v>
      </c>
      <c r="L42" s="9">
        <v>931.27</v>
      </c>
      <c r="M42" s="9">
        <v>389.88</v>
      </c>
      <c r="N42" s="9">
        <f t="shared" si="3"/>
        <v>41.865409601941437</v>
      </c>
    </row>
    <row r="43" spans="1:14" x14ac:dyDescent="0.25">
      <c r="A43" s="7">
        <v>35</v>
      </c>
      <c r="B43" s="8" t="s">
        <v>39</v>
      </c>
      <c r="C43" s="9">
        <v>46.85</v>
      </c>
      <c r="D43" s="9">
        <v>11.32</v>
      </c>
      <c r="E43" s="9">
        <f t="shared" si="0"/>
        <v>24.162219850586979</v>
      </c>
      <c r="F43" s="9">
        <v>94.16</v>
      </c>
      <c r="G43" s="9">
        <v>40.19</v>
      </c>
      <c r="H43" s="9">
        <f t="shared" si="1"/>
        <v>42.682667799490225</v>
      </c>
      <c r="I43" s="9">
        <v>28.2</v>
      </c>
      <c r="J43" s="9">
        <v>2.74</v>
      </c>
      <c r="K43" s="9">
        <f t="shared" si="2"/>
        <v>9.7163120567375909</v>
      </c>
      <c r="L43" s="9">
        <v>169.21</v>
      </c>
      <c r="M43" s="9">
        <v>54.25</v>
      </c>
      <c r="N43" s="9">
        <f t="shared" si="3"/>
        <v>32.060752910584476</v>
      </c>
    </row>
    <row r="44" spans="1:14" x14ac:dyDescent="0.25">
      <c r="A44" s="7">
        <v>36</v>
      </c>
      <c r="B44" s="8" t="s">
        <v>40</v>
      </c>
      <c r="C44" s="9">
        <v>349.74</v>
      </c>
      <c r="D44" s="9">
        <v>123.08</v>
      </c>
      <c r="E44" s="9">
        <f t="shared" si="0"/>
        <v>35.191856807914448</v>
      </c>
      <c r="F44" s="9">
        <v>103.11</v>
      </c>
      <c r="G44" s="9">
        <v>27.72</v>
      </c>
      <c r="H44" s="9">
        <f t="shared" si="1"/>
        <v>26.883910386965375</v>
      </c>
      <c r="I44" s="9">
        <v>24.14</v>
      </c>
      <c r="J44" s="9">
        <v>29.25</v>
      </c>
      <c r="K44" s="9">
        <f t="shared" si="2"/>
        <v>121.1681855840928</v>
      </c>
      <c r="L44" s="9">
        <v>476.99</v>
      </c>
      <c r="M44" s="9">
        <v>180.05</v>
      </c>
      <c r="N44" s="9">
        <f t="shared" si="3"/>
        <v>37.74712258118619</v>
      </c>
    </row>
    <row r="45" spans="1:14" x14ac:dyDescent="0.25">
      <c r="A45" s="7">
        <v>37</v>
      </c>
      <c r="B45" s="8" t="s">
        <v>41</v>
      </c>
      <c r="C45" s="9">
        <v>81.72</v>
      </c>
      <c r="D45" s="9">
        <v>54.53</v>
      </c>
      <c r="E45" s="9">
        <f t="shared" si="0"/>
        <v>66.727851199216843</v>
      </c>
      <c r="F45" s="9">
        <v>20.55</v>
      </c>
      <c r="G45" s="9">
        <v>14.63</v>
      </c>
      <c r="H45" s="9">
        <f t="shared" si="1"/>
        <v>71.192214111922141</v>
      </c>
      <c r="I45" s="9">
        <v>118.05</v>
      </c>
      <c r="J45" s="9">
        <v>57</v>
      </c>
      <c r="K45" s="9">
        <f t="shared" si="2"/>
        <v>48.284625158831005</v>
      </c>
      <c r="L45" s="9">
        <v>220.32</v>
      </c>
      <c r="M45" s="9">
        <v>126.16</v>
      </c>
      <c r="N45" s="9">
        <f t="shared" si="3"/>
        <v>57.262164124909219</v>
      </c>
    </row>
    <row r="46" spans="1:14" x14ac:dyDescent="0.25">
      <c r="A46" s="7">
        <v>38</v>
      </c>
      <c r="B46" s="8" t="s">
        <v>42</v>
      </c>
      <c r="C46" s="9">
        <v>95.36</v>
      </c>
      <c r="D46" s="9">
        <v>31.22</v>
      </c>
      <c r="E46" s="9">
        <f t="shared" si="0"/>
        <v>32.739093959731541</v>
      </c>
      <c r="F46" s="9">
        <v>2.2400000000000002</v>
      </c>
      <c r="G46" s="9">
        <v>0</v>
      </c>
      <c r="H46" s="9">
        <f t="shared" si="1"/>
        <v>0</v>
      </c>
      <c r="I46" s="9">
        <v>44.49</v>
      </c>
      <c r="J46" s="9">
        <v>19.89</v>
      </c>
      <c r="K46" s="9">
        <f t="shared" si="2"/>
        <v>44.706675657451115</v>
      </c>
      <c r="L46" s="9">
        <v>142.09</v>
      </c>
      <c r="M46" s="9">
        <v>51.11</v>
      </c>
      <c r="N46" s="9">
        <f t="shared" si="3"/>
        <v>35.970159757899921</v>
      </c>
    </row>
    <row r="47" spans="1:14" x14ac:dyDescent="0.25">
      <c r="A47" s="7">
        <v>39</v>
      </c>
      <c r="B47" s="8" t="s">
        <v>43</v>
      </c>
      <c r="C47" s="9">
        <v>14.39</v>
      </c>
      <c r="D47" s="9">
        <v>2.4900000000000002</v>
      </c>
      <c r="E47" s="9">
        <f t="shared" si="0"/>
        <v>17.303683113273109</v>
      </c>
      <c r="F47" s="9">
        <v>23.75</v>
      </c>
      <c r="G47" s="9">
        <v>13.63</v>
      </c>
      <c r="H47" s="9">
        <f t="shared" si="1"/>
        <v>57.389473684210536</v>
      </c>
      <c r="I47" s="9">
        <v>28.67</v>
      </c>
      <c r="J47" s="9">
        <v>30.130000000000003</v>
      </c>
      <c r="K47" s="9">
        <f t="shared" si="2"/>
        <v>105.09243111266132</v>
      </c>
      <c r="L47" s="9">
        <v>66.81</v>
      </c>
      <c r="M47" s="9">
        <v>46.25</v>
      </c>
      <c r="N47" s="9">
        <f t="shared" si="3"/>
        <v>69.226163747941925</v>
      </c>
    </row>
    <row r="48" spans="1:14" x14ac:dyDescent="0.25">
      <c r="A48" s="7">
        <v>40</v>
      </c>
      <c r="B48" s="8" t="s">
        <v>44</v>
      </c>
      <c r="C48" s="9">
        <v>10.38</v>
      </c>
      <c r="D48" s="9">
        <v>12.43</v>
      </c>
      <c r="E48" s="9">
        <f t="shared" si="0"/>
        <v>119.74951830443159</v>
      </c>
      <c r="F48" s="9">
        <v>12.2</v>
      </c>
      <c r="G48" s="9">
        <v>12.51</v>
      </c>
      <c r="H48" s="9">
        <f t="shared" si="1"/>
        <v>102.54098360655739</v>
      </c>
      <c r="I48" s="9">
        <v>30.24</v>
      </c>
      <c r="J48" s="9">
        <v>24.220000000000002</v>
      </c>
      <c r="K48" s="9">
        <f t="shared" si="2"/>
        <v>80.092592592592609</v>
      </c>
      <c r="L48" s="9">
        <v>52.82</v>
      </c>
      <c r="M48" s="9">
        <v>49.16</v>
      </c>
      <c r="N48" s="9">
        <f t="shared" si="3"/>
        <v>93.070806512684584</v>
      </c>
    </row>
    <row r="49" spans="1:14" s="3" customFormat="1" ht="12.75" x14ac:dyDescent="0.2">
      <c r="A49" s="17" t="s">
        <v>45</v>
      </c>
      <c r="B49" s="18"/>
      <c r="C49" s="10">
        <f>SUM(C42:C48)</f>
        <v>934.14</v>
      </c>
      <c r="D49" s="10">
        <f>SUM(D42:D48)</f>
        <v>380.84000000000009</v>
      </c>
      <c r="E49" s="11">
        <f t="shared" si="0"/>
        <v>40.769049607125282</v>
      </c>
      <c r="F49" s="10">
        <f>SUM(F42:F48)</f>
        <v>826</v>
      </c>
      <c r="G49" s="10">
        <f>SUM(G42:G48)</f>
        <v>349.71000000000004</v>
      </c>
      <c r="H49" s="11">
        <f t="shared" si="1"/>
        <v>42.337772397094433</v>
      </c>
      <c r="I49" s="10">
        <f>SUM(I42:I48)</f>
        <v>299.36999999999995</v>
      </c>
      <c r="J49" s="10">
        <v>166.31</v>
      </c>
      <c r="K49" s="11">
        <f t="shared" si="2"/>
        <v>55.553328656846055</v>
      </c>
      <c r="L49" s="10">
        <f>SUM(L42:L48)</f>
        <v>2059.5099999999998</v>
      </c>
      <c r="M49" s="10">
        <v>896.8599999999999</v>
      </c>
      <c r="N49" s="11">
        <f t="shared" si="3"/>
        <v>43.547251530703903</v>
      </c>
    </row>
    <row r="50" spans="1:14" x14ac:dyDescent="0.25">
      <c r="A50" s="7">
        <v>41</v>
      </c>
      <c r="B50" s="8" t="s">
        <v>46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</row>
    <row r="51" spans="1:14" x14ac:dyDescent="0.25">
      <c r="A51" s="7">
        <v>42</v>
      </c>
      <c r="B51" s="8" t="s">
        <v>47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</row>
    <row r="52" spans="1:14" x14ac:dyDescent="0.25">
      <c r="A52" s="7">
        <v>43</v>
      </c>
      <c r="B52" s="8" t="s">
        <v>48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</row>
    <row r="53" spans="1:14" x14ac:dyDescent="0.25">
      <c r="A53" s="7">
        <v>44</v>
      </c>
      <c r="B53" s="8" t="s">
        <v>49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</row>
    <row r="54" spans="1:14" x14ac:dyDescent="0.25">
      <c r="A54" s="7">
        <v>45</v>
      </c>
      <c r="B54" s="8" t="s">
        <v>50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1:14" x14ac:dyDescent="0.25">
      <c r="A55" s="7">
        <v>46</v>
      </c>
      <c r="B55" s="8" t="s">
        <v>51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</row>
    <row r="56" spans="1:14" s="3" customFormat="1" ht="12.75" x14ac:dyDescent="0.2">
      <c r="A56" s="17" t="s">
        <v>52</v>
      </c>
      <c r="B56" s="18"/>
      <c r="C56" s="10">
        <f>SUM(C50:C55)</f>
        <v>0</v>
      </c>
      <c r="D56" s="10">
        <f>SUM(D50:D55)</f>
        <v>0</v>
      </c>
      <c r="E56" s="11">
        <v>0</v>
      </c>
      <c r="F56" s="10">
        <f>SUM(F50:F55)</f>
        <v>0</v>
      </c>
      <c r="G56" s="10">
        <f>SUM(G50:G55)</f>
        <v>0</v>
      </c>
      <c r="H56" s="11">
        <v>0</v>
      </c>
      <c r="I56" s="10">
        <f>SUM(I50:I55)</f>
        <v>0</v>
      </c>
      <c r="J56" s="10">
        <f>SUM(J50:J55)</f>
        <v>0</v>
      </c>
      <c r="K56" s="11">
        <v>0</v>
      </c>
      <c r="L56" s="10">
        <f>SUM(L50:L55)</f>
        <v>0</v>
      </c>
      <c r="M56" s="10">
        <f>SUM(M50:M55)</f>
        <v>0</v>
      </c>
      <c r="N56" s="11">
        <v>0</v>
      </c>
    </row>
    <row r="57" spans="1:14" s="3" customFormat="1" ht="12.75" x14ac:dyDescent="0.2">
      <c r="A57" s="17" t="s">
        <v>53</v>
      </c>
      <c r="B57" s="18"/>
      <c r="C57" s="11">
        <f>SUM(C17+C37+C39+C41+C49+C56)</f>
        <v>41826.850000000006</v>
      </c>
      <c r="D57" s="11">
        <f>SUM(D17+D37+D39+D41+D49+D56)</f>
        <v>19535.270000000004</v>
      </c>
      <c r="E57" s="11">
        <f t="shared" si="0"/>
        <v>46.705094933039426</v>
      </c>
      <c r="F57" s="11">
        <f>SUM(F17+F37+F39+F41+F49+F56)</f>
        <v>48714.349999999991</v>
      </c>
      <c r="G57" s="11">
        <f>SUM(G17+G37+G39+G41+G49+G56)</f>
        <v>35030.770000000004</v>
      </c>
      <c r="H57" s="11">
        <f t="shared" si="1"/>
        <v>71.910576657596806</v>
      </c>
      <c r="I57" s="11">
        <f>SUM(I17+I37+I39+I41+I49+I56)</f>
        <v>6480.8699999999981</v>
      </c>
      <c r="J57" s="12">
        <f>SUM(J17+J37+J39+J41+J49+J56)</f>
        <v>3219.68</v>
      </c>
      <c r="K57" s="11">
        <f t="shared" si="2"/>
        <v>49.679749786679892</v>
      </c>
      <c r="L57" s="11">
        <f>SUM(L17+L37+L39+L41+L49+L56)</f>
        <v>97022.069999999992</v>
      </c>
      <c r="M57" s="11">
        <f>SUM(M17+M37+M39+M41+M49+M56)</f>
        <v>57785.72</v>
      </c>
      <c r="N57" s="11">
        <f t="shared" si="3"/>
        <v>59.559355927986289</v>
      </c>
    </row>
  </sheetData>
  <mergeCells count="15">
    <mergeCell ref="A2:J2"/>
    <mergeCell ref="K2:N2"/>
    <mergeCell ref="A3:A4"/>
    <mergeCell ref="B3:B4"/>
    <mergeCell ref="C3:E3"/>
    <mergeCell ref="F3:H3"/>
    <mergeCell ref="I3:K3"/>
    <mergeCell ref="L3:N3"/>
    <mergeCell ref="A57:B57"/>
    <mergeCell ref="A17:B17"/>
    <mergeCell ref="A37:B37"/>
    <mergeCell ref="A39:B39"/>
    <mergeCell ref="A41:B41"/>
    <mergeCell ref="A49:B49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ACP ACHIVMENT SUM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2025-01-06T08:29:18Z</dcterms:modified>
</cp:coreProperties>
</file>