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xampp\htdocs\slbc_chhattisgarh\download\acp_achievement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" l="1"/>
  <c r="J64" i="1"/>
  <c r="I64" i="1"/>
  <c r="G64" i="1"/>
  <c r="F64" i="1"/>
  <c r="H64" i="1" s="1"/>
  <c r="D64" i="1"/>
  <c r="C64" i="1"/>
  <c r="E64" i="1" s="1"/>
  <c r="M63" i="1"/>
  <c r="N63" i="1" s="1"/>
  <c r="L63" i="1"/>
  <c r="K63" i="1"/>
  <c r="H63" i="1"/>
  <c r="E63" i="1"/>
  <c r="M62" i="1"/>
  <c r="L62" i="1"/>
  <c r="N62" i="1" s="1"/>
  <c r="K62" i="1"/>
  <c r="H62" i="1"/>
  <c r="E62" i="1"/>
  <c r="N61" i="1"/>
  <c r="M61" i="1"/>
  <c r="L61" i="1"/>
  <c r="K61" i="1"/>
  <c r="H61" i="1"/>
  <c r="E61" i="1"/>
  <c r="M60" i="1"/>
  <c r="L60" i="1"/>
  <c r="N60" i="1" s="1"/>
  <c r="K60" i="1"/>
  <c r="H60" i="1"/>
  <c r="E60" i="1"/>
  <c r="M59" i="1"/>
  <c r="N59" i="1" s="1"/>
  <c r="L59" i="1"/>
  <c r="K59" i="1"/>
  <c r="H59" i="1"/>
  <c r="E59" i="1"/>
  <c r="M58" i="1"/>
  <c r="L58" i="1"/>
  <c r="N58" i="1" s="1"/>
  <c r="K58" i="1"/>
  <c r="H58" i="1"/>
  <c r="E58" i="1"/>
  <c r="M57" i="1"/>
  <c r="N57" i="1" s="1"/>
  <c r="L57" i="1"/>
  <c r="K57" i="1"/>
  <c r="H57" i="1"/>
  <c r="E57" i="1"/>
  <c r="M56" i="1"/>
  <c r="M64" i="1" s="1"/>
  <c r="L56" i="1"/>
  <c r="L64" i="1" s="1"/>
  <c r="N64" i="1" s="1"/>
  <c r="K56" i="1"/>
  <c r="H56" i="1"/>
  <c r="E56" i="1"/>
  <c r="K55" i="1"/>
  <c r="J55" i="1"/>
  <c r="J65" i="1" s="1"/>
  <c r="I55" i="1"/>
  <c r="I65" i="1" s="1"/>
  <c r="G55" i="1"/>
  <c r="G65" i="1" s="1"/>
  <c r="F55" i="1"/>
  <c r="F65" i="1" s="1"/>
  <c r="H65" i="1" s="1"/>
  <c r="D55" i="1"/>
  <c r="D65" i="1" s="1"/>
  <c r="C55" i="1"/>
  <c r="E55" i="1" s="1"/>
  <c r="M54" i="1"/>
  <c r="N54" i="1" s="1"/>
  <c r="L54" i="1"/>
  <c r="L55" i="1" s="1"/>
  <c r="K54" i="1"/>
  <c r="H54" i="1"/>
  <c r="E54" i="1"/>
  <c r="J53" i="1"/>
  <c r="I53" i="1"/>
  <c r="K53" i="1" s="1"/>
  <c r="G53" i="1"/>
  <c r="H53" i="1" s="1"/>
  <c r="F53" i="1"/>
  <c r="E53" i="1"/>
  <c r="D53" i="1"/>
  <c r="C53" i="1"/>
  <c r="M52" i="1"/>
  <c r="L52" i="1"/>
  <c r="N52" i="1" s="1"/>
  <c r="K52" i="1"/>
  <c r="H52" i="1"/>
  <c r="E52" i="1"/>
  <c r="M51" i="1"/>
  <c r="N51" i="1" s="1"/>
  <c r="L51" i="1"/>
  <c r="K51" i="1"/>
  <c r="H51" i="1"/>
  <c r="E51" i="1"/>
  <c r="M50" i="1"/>
  <c r="L50" i="1"/>
  <c r="N50" i="1" s="1"/>
  <c r="K50" i="1"/>
  <c r="H50" i="1"/>
  <c r="E50" i="1"/>
  <c r="M49" i="1"/>
  <c r="N49" i="1" s="1"/>
  <c r="L49" i="1"/>
  <c r="K49" i="1"/>
  <c r="H49" i="1"/>
  <c r="E49" i="1"/>
  <c r="M48" i="1"/>
  <c r="L48" i="1"/>
  <c r="N48" i="1" s="1"/>
  <c r="K48" i="1"/>
  <c r="H48" i="1"/>
  <c r="E48" i="1"/>
  <c r="M47" i="1"/>
  <c r="N47" i="1" s="1"/>
  <c r="L47" i="1"/>
  <c r="K47" i="1"/>
  <c r="H47" i="1"/>
  <c r="E47" i="1"/>
  <c r="M46" i="1"/>
  <c r="M53" i="1" s="1"/>
  <c r="L46" i="1"/>
  <c r="L53" i="1" s="1"/>
  <c r="K46" i="1"/>
  <c r="H46" i="1"/>
  <c r="E46" i="1"/>
  <c r="K45" i="1"/>
  <c r="J45" i="1"/>
  <c r="I45" i="1"/>
  <c r="G45" i="1"/>
  <c r="F45" i="1"/>
  <c r="H45" i="1" s="1"/>
  <c r="D45" i="1"/>
  <c r="C45" i="1"/>
  <c r="E45" i="1" s="1"/>
  <c r="M44" i="1"/>
  <c r="N44" i="1" s="1"/>
  <c r="L44" i="1"/>
  <c r="K44" i="1"/>
  <c r="H44" i="1"/>
  <c r="E44" i="1"/>
  <c r="M43" i="1"/>
  <c r="L43" i="1"/>
  <c r="N43" i="1" s="1"/>
  <c r="K43" i="1"/>
  <c r="H43" i="1"/>
  <c r="E43" i="1"/>
  <c r="M42" i="1"/>
  <c r="N42" i="1" s="1"/>
  <c r="L42" i="1"/>
  <c r="K42" i="1"/>
  <c r="H42" i="1"/>
  <c r="E42" i="1"/>
  <c r="M41" i="1"/>
  <c r="L41" i="1"/>
  <c r="N41" i="1" s="1"/>
  <c r="K41" i="1"/>
  <c r="H41" i="1"/>
  <c r="E41" i="1"/>
  <c r="M40" i="1"/>
  <c r="N40" i="1" s="1"/>
  <c r="L40" i="1"/>
  <c r="K40" i="1"/>
  <c r="H40" i="1"/>
  <c r="E40" i="1"/>
  <c r="M39" i="1"/>
  <c r="L39" i="1"/>
  <c r="N39" i="1" s="1"/>
  <c r="K39" i="1"/>
  <c r="H39" i="1"/>
  <c r="E39" i="1"/>
  <c r="M38" i="1"/>
  <c r="N38" i="1" s="1"/>
  <c r="L38" i="1"/>
  <c r="K38" i="1"/>
  <c r="H38" i="1"/>
  <c r="E38" i="1"/>
  <c r="M37" i="1"/>
  <c r="L37" i="1"/>
  <c r="N37" i="1" s="1"/>
  <c r="K37" i="1"/>
  <c r="H37" i="1"/>
  <c r="E37" i="1"/>
  <c r="M36" i="1"/>
  <c r="N36" i="1" s="1"/>
  <c r="L36" i="1"/>
  <c r="K36" i="1"/>
  <c r="H36" i="1"/>
  <c r="E36" i="1"/>
  <c r="M35" i="1"/>
  <c r="L35" i="1"/>
  <c r="N35" i="1" s="1"/>
  <c r="K35" i="1"/>
  <c r="H35" i="1"/>
  <c r="E35" i="1"/>
  <c r="M34" i="1"/>
  <c r="N34" i="1" s="1"/>
  <c r="L34" i="1"/>
  <c r="K34" i="1"/>
  <c r="H34" i="1"/>
  <c r="E34" i="1"/>
  <c r="M33" i="1"/>
  <c r="L33" i="1"/>
  <c r="N33" i="1" s="1"/>
  <c r="K33" i="1"/>
  <c r="H33" i="1"/>
  <c r="E33" i="1"/>
  <c r="M32" i="1"/>
  <c r="N32" i="1" s="1"/>
  <c r="L32" i="1"/>
  <c r="K32" i="1"/>
  <c r="H32" i="1"/>
  <c r="E32" i="1"/>
  <c r="M31" i="1"/>
  <c r="L31" i="1"/>
  <c r="N31" i="1" s="1"/>
  <c r="K31" i="1"/>
  <c r="H31" i="1"/>
  <c r="E31" i="1"/>
  <c r="M30" i="1"/>
  <c r="N30" i="1" s="1"/>
  <c r="L30" i="1"/>
  <c r="K30" i="1"/>
  <c r="H30" i="1"/>
  <c r="E30" i="1"/>
  <c r="M29" i="1"/>
  <c r="L29" i="1"/>
  <c r="N29" i="1" s="1"/>
  <c r="K29" i="1"/>
  <c r="H29" i="1"/>
  <c r="E29" i="1"/>
  <c r="M28" i="1"/>
  <c r="N28" i="1" s="1"/>
  <c r="L28" i="1"/>
  <c r="L45" i="1" s="1"/>
  <c r="K28" i="1"/>
  <c r="H28" i="1"/>
  <c r="E28" i="1"/>
  <c r="J27" i="1"/>
  <c r="I27" i="1"/>
  <c r="K27" i="1" s="1"/>
  <c r="G27" i="1"/>
  <c r="H27" i="1" s="1"/>
  <c r="F27" i="1"/>
  <c r="E27" i="1"/>
  <c r="D27" i="1"/>
  <c r="C27" i="1"/>
  <c r="M26" i="1"/>
  <c r="L26" i="1"/>
  <c r="N26" i="1" s="1"/>
  <c r="K26" i="1"/>
  <c r="H26" i="1"/>
  <c r="E26" i="1"/>
  <c r="M25" i="1"/>
  <c r="N25" i="1" s="1"/>
  <c r="L25" i="1"/>
  <c r="K25" i="1"/>
  <c r="H25" i="1"/>
  <c r="E25" i="1"/>
  <c r="M24" i="1"/>
  <c r="L24" i="1"/>
  <c r="N24" i="1" s="1"/>
  <c r="K24" i="1"/>
  <c r="H24" i="1"/>
  <c r="E24" i="1"/>
  <c r="M23" i="1"/>
  <c r="N23" i="1" s="1"/>
  <c r="L23" i="1"/>
  <c r="K23" i="1"/>
  <c r="H23" i="1"/>
  <c r="E23" i="1"/>
  <c r="M22" i="1"/>
  <c r="L22" i="1"/>
  <c r="N22" i="1" s="1"/>
  <c r="K22" i="1"/>
  <c r="H22" i="1"/>
  <c r="E22" i="1"/>
  <c r="M21" i="1"/>
  <c r="N21" i="1" s="1"/>
  <c r="L21" i="1"/>
  <c r="K21" i="1"/>
  <c r="H21" i="1"/>
  <c r="E21" i="1"/>
  <c r="M20" i="1"/>
  <c r="L20" i="1"/>
  <c r="N20" i="1" s="1"/>
  <c r="K20" i="1"/>
  <c r="H20" i="1"/>
  <c r="E20" i="1"/>
  <c r="M19" i="1"/>
  <c r="N19" i="1" s="1"/>
  <c r="L19" i="1"/>
  <c r="K19" i="1"/>
  <c r="H19" i="1"/>
  <c r="E19" i="1"/>
  <c r="M18" i="1"/>
  <c r="L18" i="1"/>
  <c r="N18" i="1" s="1"/>
  <c r="K18" i="1"/>
  <c r="H18" i="1"/>
  <c r="E18" i="1"/>
  <c r="M17" i="1"/>
  <c r="N17" i="1" s="1"/>
  <c r="L17" i="1"/>
  <c r="K17" i="1"/>
  <c r="H17" i="1"/>
  <c r="E17" i="1"/>
  <c r="M16" i="1"/>
  <c r="L16" i="1"/>
  <c r="N16" i="1" s="1"/>
  <c r="K16" i="1"/>
  <c r="H16" i="1"/>
  <c r="E16" i="1"/>
  <c r="M15" i="1"/>
  <c r="N15" i="1" s="1"/>
  <c r="L15" i="1"/>
  <c r="K15" i="1"/>
  <c r="H15" i="1"/>
  <c r="E15" i="1"/>
  <c r="M14" i="1"/>
  <c r="L14" i="1"/>
  <c r="N14" i="1" s="1"/>
  <c r="K14" i="1"/>
  <c r="H14" i="1"/>
  <c r="E14" i="1"/>
  <c r="N13" i="1"/>
  <c r="M13" i="1"/>
  <c r="L13" i="1"/>
  <c r="K13" i="1"/>
  <c r="H13" i="1"/>
  <c r="E13" i="1"/>
  <c r="M12" i="1"/>
  <c r="L12" i="1"/>
  <c r="N12" i="1" s="1"/>
  <c r="K12" i="1"/>
  <c r="H12" i="1"/>
  <c r="E12" i="1"/>
  <c r="M11" i="1"/>
  <c r="N11" i="1" s="1"/>
  <c r="L11" i="1"/>
  <c r="K11" i="1"/>
  <c r="H11" i="1"/>
  <c r="E11" i="1"/>
  <c r="M10" i="1"/>
  <c r="L10" i="1"/>
  <c r="N10" i="1" s="1"/>
  <c r="K10" i="1"/>
  <c r="H10" i="1"/>
  <c r="E10" i="1"/>
  <c r="M9" i="1"/>
  <c r="N9" i="1" s="1"/>
  <c r="L9" i="1"/>
  <c r="K9" i="1"/>
  <c r="H9" i="1"/>
  <c r="E9" i="1"/>
  <c r="M8" i="1"/>
  <c r="L8" i="1"/>
  <c r="N8" i="1" s="1"/>
  <c r="K8" i="1"/>
  <c r="H8" i="1"/>
  <c r="E8" i="1"/>
  <c r="M7" i="1"/>
  <c r="N7" i="1" s="1"/>
  <c r="L7" i="1"/>
  <c r="K7" i="1"/>
  <c r="H7" i="1"/>
  <c r="E7" i="1"/>
  <c r="M6" i="1"/>
  <c r="M27" i="1" s="1"/>
  <c r="L6" i="1"/>
  <c r="N6" i="1" s="1"/>
  <c r="K6" i="1"/>
  <c r="H6" i="1"/>
  <c r="E6" i="1"/>
  <c r="M5" i="1"/>
  <c r="N5" i="1" s="1"/>
  <c r="L5" i="1"/>
  <c r="L27" i="1" s="1"/>
  <c r="N27" i="1" s="1"/>
  <c r="K5" i="1"/>
  <c r="H5" i="1"/>
  <c r="E5" i="1"/>
  <c r="N55" i="1" l="1"/>
  <c r="L65" i="1"/>
  <c r="N53" i="1"/>
  <c r="K65" i="1"/>
  <c r="C65" i="1"/>
  <c r="E65" i="1" s="1"/>
  <c r="N46" i="1"/>
  <c r="H55" i="1"/>
  <c r="N56" i="1"/>
  <c r="M45" i="1"/>
  <c r="N45" i="1" s="1"/>
  <c r="M55" i="1"/>
  <c r="M65" i="1" l="1"/>
  <c r="N65" i="1"/>
</calcChain>
</file>

<file path=xl/sharedStrings.xml><?xml version="1.0" encoding="utf-8"?>
<sst xmlns="http://schemas.openxmlformats.org/spreadsheetml/2006/main" count="83" uniqueCount="74">
  <si>
    <t>TABLE No.4C</t>
  </si>
  <si>
    <t xml:space="preserve">BANK-WISE INFORMATION REGARDING ACP ACHEIVEEMNT </t>
  </si>
  <si>
    <t>DATA FOR THE YEAR ENDED 31ST MARCH 2020</t>
  </si>
  <si>
    <t>(Rs. In crore)</t>
  </si>
  <si>
    <t>S No.</t>
  </si>
  <si>
    <t>NAME OF THE BANK</t>
  </si>
  <si>
    <t>AGRL &amp; ALLIED</t>
  </si>
  <si>
    <t>MSE</t>
  </si>
  <si>
    <t>OTHER PSA</t>
  </si>
  <si>
    <t>TOTAL PSA</t>
  </si>
  <si>
    <t>Commitm't</t>
  </si>
  <si>
    <t>Achievem't</t>
  </si>
  <si>
    <t>% Ach.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</si>
  <si>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</si>
  <si>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</si>
  <si>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</si>
  <si>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</si>
  <si>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</si>
  <si>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</si>
  <si>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</si>
  <si>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</si>
  <si>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</si>
  <si>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IDBI BANK</t>
  </si>
  <si>
    <t>INDIAN BANK</t>
  </si>
  <si>
    <t>INDIAN OVERSEAS BANK</t>
  </si>
  <si>
    <t>ORIENTAL BANK OF COMMERCE</t>
  </si>
  <si>
    <t>PUNJAB AND SIND BANK</t>
  </si>
  <si>
    <t>PUNJAB NATIONAL BANK</t>
  </si>
  <si>
    <t>SIDBI</t>
  </si>
  <si>
    <t>STATE BANK OF INDIA</t>
  </si>
  <si>
    <t>SYNDICATE BANK</t>
  </si>
  <si>
    <t>UCO BANK</t>
  </si>
  <si>
    <t>UNION BANK OF INDIA</t>
  </si>
  <si>
    <t>UNITED BANK OF INDIA</t>
  </si>
  <si>
    <t>VIJAYA BANK</t>
  </si>
  <si>
    <t>SUB TOTAL (PSUs)</t>
  </si>
  <si>
    <t>AXIS BANK</t>
  </si>
  <si>
    <t>BANDHAN BANK</t>
  </si>
  <si>
    <t>CITY UNION BANK</t>
  </si>
  <si>
    <t>DCB BANK</t>
  </si>
  <si>
    <t>FEDERAL BANK</t>
  </si>
  <si>
    <t>HDFC BANK LTD</t>
  </si>
  <si>
    <t>ICICI BANK</t>
  </si>
  <si>
    <t>INDUSIND BANK</t>
  </si>
  <si>
    <t>J AND K BANK</t>
  </si>
  <si>
    <t>KARNATAKA BANK LTD</t>
  </si>
  <si>
    <t>KARUR VYSHYA BANK</t>
  </si>
  <si>
    <t>KOTAK MAHINDRA BANK</t>
  </si>
  <si>
    <t>LAXMI VILAS BANK</t>
  </si>
  <si>
    <t>SOUTH INDIAN BANK</t>
  </si>
  <si>
    <t>TAMILNAD MERCANTILE BANK</t>
  </si>
  <si>
    <t>YES BANK LTD</t>
  </si>
  <si>
    <t>Ratnakar Bank</t>
  </si>
  <si>
    <t>SUB TOTAL (PRIVATE BANKs)</t>
  </si>
  <si>
    <t>APEX BANK</t>
  </si>
  <si>
    <t>LAXMI MAH NAG SAH BANK</t>
  </si>
  <si>
    <t>NAGPUR NAGRIK SAH. BANK</t>
  </si>
  <si>
    <t>NAGRIK SAH BANK</t>
  </si>
  <si>
    <t>PRAGATI MAH NAG SAH BANK</t>
  </si>
  <si>
    <t>RAI URB COOP MERC BANK</t>
  </si>
  <si>
    <t>VYAVASAYAK SAH BANK</t>
  </si>
  <si>
    <t>SUB TOTAL (COOP.BANKs)</t>
  </si>
  <si>
    <t>CHATTISGARH RRB</t>
  </si>
  <si>
    <t>SUB TOTAL (RRBs)</t>
  </si>
  <si>
    <t>AU SMALL FINANCE BANK LIMITED</t>
  </si>
  <si>
    <t>EQUITAS SMALL FINANCE BANK LIMITED</t>
  </si>
  <si>
    <t>Utkarsh Small Finance Bank</t>
  </si>
  <si>
    <t>Jana Small Finance Bank</t>
  </si>
  <si>
    <t>ESAF Small Finance Bank</t>
  </si>
  <si>
    <t>Suryoday Small Finance Bank</t>
  </si>
  <si>
    <t>Ujjivan Small Finance Bank</t>
  </si>
  <si>
    <t>Fin Care Small Finance Bank</t>
  </si>
  <si>
    <t>SUB TOTAL (SMALL FIN. BANK)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</si>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</sst>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.5"/>
      <name val="Arial"/>
      <family val="2"/>
    </font>
    <font>
      <b/>
      <sz val="10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2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2" fillId="0" borderId="1" xfId="0" applyFont="1" applyBorder="1"/>
    <xf numFmtId="0" fontId="0" fillId="0" borderId="1" xfId="0" applyBorder="1"/>
    <xf numFmtId="2" fontId="0" fillId="0" borderId="0" xfId="0" applyNumberFormat="1"/>
    <xf numFmtId="2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topLeftCell="A40" workbookViewId="0">
      <selection sqref="A1:XFD1048576"/>
    </sheetView>
  </sheetViews>
  <sheetFormatPr defaultRowHeight="15" x14ac:dyDescent="0.25"/>
  <cols>
    <col min="1" max="1" width="5.5703125" customWidth="1"/>
    <col min="2" max="2" width="28.5703125" customWidth="1"/>
    <col min="3" max="3" width="11.42578125" style="17" customWidth="1"/>
    <col min="4" max="4" width="10.85546875" style="17" customWidth="1"/>
    <col min="5" max="5" width="8.7109375" style="17" customWidth="1"/>
    <col min="6" max="6" width="9.7109375" style="17" customWidth="1"/>
    <col min="7" max="7" width="10.5703125" style="17" customWidth="1"/>
    <col min="8" max="8" width="8.7109375" style="17" customWidth="1"/>
    <col min="9" max="9" width="10.28515625" style="18" customWidth="1"/>
    <col min="10" max="10" width="10.28515625" style="17" customWidth="1"/>
    <col min="11" max="11" width="8.7109375" style="17" customWidth="1"/>
    <col min="12" max="12" width="9.85546875" style="17" customWidth="1"/>
    <col min="13" max="13" width="10.28515625" style="17" customWidth="1"/>
    <col min="14" max="14" width="8.7109375" style="17" customWidth="1"/>
    <col min="15" max="220" width="9.140625" customWidth="1"/>
  </cols>
  <sheetData>
    <row r="1" spans="1:14" s="2" customFormat="1" ht="25.5" customHeight="1" x14ac:dyDescent="0.25">
      <c r="A1" s="1" t="s">
        <v>0</v>
      </c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2" customFormat="1" ht="15.95" customHeight="1" x14ac:dyDescent="0.25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5" t="s">
        <v>3</v>
      </c>
      <c r="L2" s="5"/>
      <c r="M2" s="5"/>
      <c r="N2" s="5"/>
    </row>
    <row r="3" spans="1:14" s="8" customFormat="1" ht="14.25" customHeight="1" x14ac:dyDescent="0.25">
      <c r="A3" s="6" t="s">
        <v>4</v>
      </c>
      <c r="B3" s="6" t="s">
        <v>5</v>
      </c>
      <c r="C3" s="7" t="s">
        <v>6</v>
      </c>
      <c r="D3" s="7"/>
      <c r="E3" s="7"/>
      <c r="F3" s="7" t="s">
        <v>7</v>
      </c>
      <c r="G3" s="7"/>
      <c r="H3" s="7"/>
      <c r="I3" s="7" t="s">
        <v>8</v>
      </c>
      <c r="J3" s="7"/>
      <c r="K3" s="7"/>
      <c r="L3" s="7" t="s">
        <v>9</v>
      </c>
      <c r="M3" s="7"/>
      <c r="N3" s="7"/>
    </row>
    <row r="4" spans="1:14" s="10" customFormat="1" ht="15.95" customHeight="1" x14ac:dyDescent="0.25">
      <c r="A4" s="6"/>
      <c r="B4" s="6"/>
      <c r="C4" s="9" t="s">
        <v>10</v>
      </c>
      <c r="D4" s="9" t="s">
        <v>11</v>
      </c>
      <c r="E4" s="9" t="s">
        <v>12</v>
      </c>
      <c r="F4" s="9" t="s">
        <v>10</v>
      </c>
      <c r="G4" s="9" t="s">
        <v>11</v>
      </c>
      <c r="H4" s="9" t="s">
        <v>12</v>
      </c>
      <c r="I4" s="9" t="s">
        <v>10</v>
      </c>
      <c r="J4" s="9" t="s">
        <v>11</v>
      </c>
      <c r="K4" s="9" t="s">
        <v>12</v>
      </c>
      <c r="L4" s="9" t="s">
        <v>10</v>
      </c>
      <c r="M4" s="9" t="s">
        <v>11</v>
      </c>
      <c r="N4" s="9" t="s">
        <v>12</v>
      </c>
    </row>
    <row r="5" spans="1:14" ht="12" customHeight="1" x14ac:dyDescent="0.25">
      <c r="A5" s="11">
        <v>1</v>
      </c>
      <c r="B5" s="11" t="s">
        <v>13</v>
      </c>
      <c r="C5" s="12">
        <v>260.21339999999998</v>
      </c>
      <c r="D5" s="12">
        <v>198.47</v>
      </c>
      <c r="E5" s="12">
        <f>IF(C5=0,0, D5/C5%)</f>
        <v>76.27201366263229</v>
      </c>
      <c r="F5" s="12">
        <v>211.61619999999999</v>
      </c>
      <c r="G5" s="12">
        <v>451.67</v>
      </c>
      <c r="H5" s="12">
        <f>IF(F5=0,0, G5/F5%)</f>
        <v>213.4382906412647</v>
      </c>
      <c r="I5" s="12">
        <v>109.8244</v>
      </c>
      <c r="J5" s="12">
        <v>183.13</v>
      </c>
      <c r="K5" s="12">
        <f>IF(I5=0,0, J5/I5%)</f>
        <v>166.74800863924591</v>
      </c>
      <c r="L5" s="12">
        <f>C5+F5+I5</f>
        <v>581.654</v>
      </c>
      <c r="M5" s="12">
        <f>D5+G5+J5</f>
        <v>833.27</v>
      </c>
      <c r="N5" s="12">
        <f>IF(L5=0,0, M5/L5%)</f>
        <v>143.25870706640029</v>
      </c>
    </row>
    <row r="6" spans="1:14" ht="12" customHeight="1" x14ac:dyDescent="0.25">
      <c r="A6" s="11">
        <v>2</v>
      </c>
      <c r="B6" s="11" t="s">
        <v>14</v>
      </c>
      <c r="C6" s="12">
        <v>101.5712</v>
      </c>
      <c r="D6" s="12">
        <v>12.68</v>
      </c>
      <c r="E6" s="12">
        <f t="shared" ref="E6:E65" si="0">IF(C6=0,0, D6/C6%)</f>
        <v>12.483853690809994</v>
      </c>
      <c r="F6" s="12">
        <v>119.9983</v>
      </c>
      <c r="G6" s="12">
        <v>21.79</v>
      </c>
      <c r="H6" s="12">
        <f t="shared" ref="H6:H65" si="1">IF(F6=0,0, G6/F6%)</f>
        <v>18.158590580033216</v>
      </c>
      <c r="I6" s="12">
        <v>34.939399999999999</v>
      </c>
      <c r="J6" s="12">
        <v>9.48</v>
      </c>
      <c r="K6" s="12">
        <f t="shared" ref="K6:K65" si="2">IF(I6=0,0, J6/I6%)</f>
        <v>27.132692604910218</v>
      </c>
      <c r="L6" s="12">
        <f t="shared" ref="L6:M26" si="3">C6+F6+I6</f>
        <v>256.50889999999998</v>
      </c>
      <c r="M6" s="12">
        <f t="shared" si="3"/>
        <v>43.95</v>
      </c>
      <c r="N6" s="12">
        <f t="shared" ref="N6:N65" si="4">IF(L6=0,0, M6/L6%)</f>
        <v>17.133908414094016</v>
      </c>
    </row>
    <row r="7" spans="1:14" x14ac:dyDescent="0.25">
      <c r="A7" s="11">
        <v>3</v>
      </c>
      <c r="B7" s="11" t="s">
        <v>15</v>
      </c>
      <c r="C7" s="12">
        <v>1264.5999999999999</v>
      </c>
      <c r="D7" s="12">
        <v>1485.41</v>
      </c>
      <c r="E7" s="12">
        <f t="shared" si="0"/>
        <v>117.46085718804366</v>
      </c>
      <c r="F7" s="12">
        <v>851.32399999999996</v>
      </c>
      <c r="G7" s="12">
        <v>4834.26</v>
      </c>
      <c r="H7" s="12">
        <f t="shared" si="1"/>
        <v>567.85195765654441</v>
      </c>
      <c r="I7" s="12">
        <v>185.39</v>
      </c>
      <c r="J7" s="12">
        <v>1156.05</v>
      </c>
      <c r="K7" s="12">
        <f t="shared" si="2"/>
        <v>623.57732348023092</v>
      </c>
      <c r="L7" s="12">
        <f t="shared" si="3"/>
        <v>2301.3139999999999</v>
      </c>
      <c r="M7" s="12">
        <f t="shared" si="3"/>
        <v>7475.72</v>
      </c>
      <c r="N7" s="12">
        <f t="shared" si="4"/>
        <v>324.84571857643067</v>
      </c>
    </row>
    <row r="8" spans="1:14" x14ac:dyDescent="0.25">
      <c r="A8" s="11">
        <v>4</v>
      </c>
      <c r="B8" s="11" t="s">
        <v>16</v>
      </c>
      <c r="C8" s="12">
        <v>296.8612</v>
      </c>
      <c r="D8" s="12">
        <v>409.74</v>
      </c>
      <c r="E8" s="12">
        <f t="shared" si="0"/>
        <v>138.02410015185549</v>
      </c>
      <c r="F8" s="12">
        <v>253.31039999999999</v>
      </c>
      <c r="G8" s="12">
        <v>253.99100000000001</v>
      </c>
      <c r="H8" s="12">
        <f t="shared" si="1"/>
        <v>100.26868221754813</v>
      </c>
      <c r="I8" s="12">
        <v>88.625399999999999</v>
      </c>
      <c r="J8" s="12">
        <v>97.85</v>
      </c>
      <c r="K8" s="12">
        <f t="shared" si="2"/>
        <v>110.40852848054845</v>
      </c>
      <c r="L8" s="12">
        <f t="shared" si="3"/>
        <v>638.79700000000003</v>
      </c>
      <c r="M8" s="12">
        <f t="shared" si="3"/>
        <v>761.58100000000002</v>
      </c>
      <c r="N8" s="12">
        <f t="shared" si="4"/>
        <v>119.22112971726543</v>
      </c>
    </row>
    <row r="9" spans="1:14" x14ac:dyDescent="0.25">
      <c r="A9" s="11">
        <v>5</v>
      </c>
      <c r="B9" s="11" t="s">
        <v>17</v>
      </c>
      <c r="C9" s="12">
        <v>166.6198</v>
      </c>
      <c r="D9" s="12">
        <v>166.51</v>
      </c>
      <c r="E9" s="12">
        <f t="shared" si="0"/>
        <v>99.934101469333172</v>
      </c>
      <c r="F9" s="12">
        <v>114.017</v>
      </c>
      <c r="G9" s="12">
        <v>274.18</v>
      </c>
      <c r="H9" s="12">
        <f t="shared" si="1"/>
        <v>240.47291193418528</v>
      </c>
      <c r="I9" s="12">
        <v>29.389199999999999</v>
      </c>
      <c r="J9" s="12">
        <v>94.04</v>
      </c>
      <c r="K9" s="12">
        <f t="shared" si="2"/>
        <v>319.98148979897383</v>
      </c>
      <c r="L9" s="12">
        <f t="shared" si="3"/>
        <v>310.02600000000001</v>
      </c>
      <c r="M9" s="12">
        <f t="shared" si="3"/>
        <v>534.73</v>
      </c>
      <c r="N9" s="12">
        <f t="shared" si="4"/>
        <v>172.47908239954069</v>
      </c>
    </row>
    <row r="10" spans="1:14" x14ac:dyDescent="0.25">
      <c r="A10" s="11">
        <v>6</v>
      </c>
      <c r="B10" s="11" t="s">
        <v>18</v>
      </c>
      <c r="C10" s="12">
        <v>267.75409999999999</v>
      </c>
      <c r="D10" s="12">
        <v>229.76</v>
      </c>
      <c r="E10" s="12">
        <f t="shared" si="0"/>
        <v>85.810077231310373</v>
      </c>
      <c r="F10" s="12">
        <v>309.27050000000003</v>
      </c>
      <c r="G10" s="12">
        <v>639.41999999999996</v>
      </c>
      <c r="H10" s="12">
        <f t="shared" si="1"/>
        <v>206.75104803076914</v>
      </c>
      <c r="I10" s="12">
        <v>112.6052</v>
      </c>
      <c r="J10" s="12">
        <v>156.81</v>
      </c>
      <c r="K10" s="12">
        <f t="shared" si="2"/>
        <v>139.25644641632891</v>
      </c>
      <c r="L10" s="12">
        <f t="shared" si="3"/>
        <v>689.62979999999993</v>
      </c>
      <c r="M10" s="12">
        <f t="shared" si="3"/>
        <v>1025.99</v>
      </c>
      <c r="N10" s="12">
        <f t="shared" si="4"/>
        <v>148.77402339632079</v>
      </c>
    </row>
    <row r="11" spans="1:14" x14ac:dyDescent="0.25">
      <c r="A11" s="11">
        <v>7</v>
      </c>
      <c r="B11" s="11" t="s">
        <v>19</v>
      </c>
      <c r="C11" s="12">
        <v>550.57090000000005</v>
      </c>
      <c r="D11" s="12">
        <v>421.86</v>
      </c>
      <c r="E11" s="12">
        <f t="shared" si="0"/>
        <v>76.622284250765887</v>
      </c>
      <c r="F11" s="12">
        <v>363.7457</v>
      </c>
      <c r="G11" s="12">
        <v>726.85</v>
      </c>
      <c r="H11" s="12">
        <f t="shared" si="1"/>
        <v>199.82366801861852</v>
      </c>
      <c r="I11" s="12">
        <v>128.9528</v>
      </c>
      <c r="J11" s="12">
        <v>51.26</v>
      </c>
      <c r="K11" s="12">
        <f t="shared" si="2"/>
        <v>39.750978652654304</v>
      </c>
      <c r="L11" s="12">
        <f t="shared" si="3"/>
        <v>1043.2694000000001</v>
      </c>
      <c r="M11" s="12">
        <f t="shared" si="3"/>
        <v>1199.97</v>
      </c>
      <c r="N11" s="12">
        <f t="shared" si="4"/>
        <v>115.0201472409715</v>
      </c>
    </row>
    <row r="12" spans="1:14" x14ac:dyDescent="0.25">
      <c r="A12" s="11">
        <v>8</v>
      </c>
      <c r="B12" s="11" t="s">
        <v>20</v>
      </c>
      <c r="C12" s="12">
        <v>108.8908</v>
      </c>
      <c r="D12" s="12">
        <v>54.368000000000002</v>
      </c>
      <c r="E12" s="12">
        <f t="shared" si="0"/>
        <v>49.928919614880229</v>
      </c>
      <c r="F12" s="12">
        <v>122.2803</v>
      </c>
      <c r="G12" s="12">
        <v>128.869</v>
      </c>
      <c r="H12" s="12">
        <f t="shared" si="1"/>
        <v>105.38819417355046</v>
      </c>
      <c r="I12" s="12">
        <v>48.984400000000001</v>
      </c>
      <c r="J12" s="12">
        <v>37.11</v>
      </c>
      <c r="K12" s="12">
        <f t="shared" si="2"/>
        <v>75.758813009856198</v>
      </c>
      <c r="L12" s="12">
        <f t="shared" si="3"/>
        <v>280.15550000000002</v>
      </c>
      <c r="M12" s="12">
        <f t="shared" si="3"/>
        <v>220.34699999999998</v>
      </c>
      <c r="N12" s="12">
        <f t="shared" si="4"/>
        <v>78.651677372030889</v>
      </c>
    </row>
    <row r="13" spans="1:14" x14ac:dyDescent="0.25">
      <c r="A13" s="11">
        <v>9</v>
      </c>
      <c r="B13" s="11" t="s">
        <v>21</v>
      </c>
      <c r="C13" s="12">
        <v>0</v>
      </c>
      <c r="D13" s="12">
        <v>0</v>
      </c>
      <c r="E13" s="12">
        <f t="shared" si="0"/>
        <v>0</v>
      </c>
      <c r="F13" s="12">
        <v>0</v>
      </c>
      <c r="G13" s="12">
        <v>0</v>
      </c>
      <c r="H13" s="12">
        <f t="shared" si="1"/>
        <v>0</v>
      </c>
      <c r="I13" s="12">
        <v>0</v>
      </c>
      <c r="J13" s="12">
        <v>0</v>
      </c>
      <c r="K13" s="12">
        <f t="shared" si="2"/>
        <v>0</v>
      </c>
      <c r="L13" s="12">
        <f t="shared" si="3"/>
        <v>0</v>
      </c>
      <c r="M13" s="12">
        <f t="shared" si="3"/>
        <v>0</v>
      </c>
      <c r="N13" s="12">
        <f t="shared" si="4"/>
        <v>0</v>
      </c>
    </row>
    <row r="14" spans="1:14" x14ac:dyDescent="0.25">
      <c r="A14" s="11">
        <v>10</v>
      </c>
      <c r="B14" s="11" t="s">
        <v>22</v>
      </c>
      <c r="C14" s="12">
        <v>304.4735</v>
      </c>
      <c r="D14" s="12">
        <v>30.23</v>
      </c>
      <c r="E14" s="12">
        <f t="shared" si="0"/>
        <v>9.9286144771219824</v>
      </c>
      <c r="F14" s="12">
        <v>271.71620000000001</v>
      </c>
      <c r="G14" s="12">
        <v>125.044</v>
      </c>
      <c r="H14" s="12">
        <f t="shared" si="1"/>
        <v>46.020075358039009</v>
      </c>
      <c r="I14" s="12">
        <v>58.108600000000003</v>
      </c>
      <c r="J14" s="12">
        <v>49.85</v>
      </c>
      <c r="K14" s="12">
        <f t="shared" si="2"/>
        <v>85.787645890625484</v>
      </c>
      <c r="L14" s="12">
        <f t="shared" si="3"/>
        <v>634.29830000000004</v>
      </c>
      <c r="M14" s="12">
        <f t="shared" si="3"/>
        <v>205.124</v>
      </c>
      <c r="N14" s="12">
        <f t="shared" si="4"/>
        <v>32.338727693263564</v>
      </c>
    </row>
    <row r="15" spans="1:14" x14ac:dyDescent="0.25">
      <c r="A15" s="11">
        <v>11</v>
      </c>
      <c r="B15" s="11" t="s">
        <v>23</v>
      </c>
      <c r="C15" s="12">
        <v>71.321200000000005</v>
      </c>
      <c r="D15" s="12">
        <v>11.23</v>
      </c>
      <c r="E15" s="12">
        <f t="shared" si="0"/>
        <v>15.745668889474658</v>
      </c>
      <c r="F15" s="12">
        <v>68.234200000000001</v>
      </c>
      <c r="G15" s="12">
        <v>13.52</v>
      </c>
      <c r="H15" s="12">
        <f t="shared" si="1"/>
        <v>19.814110812466474</v>
      </c>
      <c r="I15" s="12">
        <v>20.334599999999998</v>
      </c>
      <c r="J15" s="12">
        <v>0.01</v>
      </c>
      <c r="K15" s="12">
        <f t="shared" si="2"/>
        <v>4.9177264367137791E-2</v>
      </c>
      <c r="L15" s="12">
        <f t="shared" si="3"/>
        <v>159.89000000000001</v>
      </c>
      <c r="M15" s="12">
        <f t="shared" si="3"/>
        <v>24.76</v>
      </c>
      <c r="N15" s="12">
        <f t="shared" si="4"/>
        <v>15.485646381887546</v>
      </c>
    </row>
    <row r="16" spans="1:14" x14ac:dyDescent="0.25">
      <c r="A16" s="11">
        <v>12</v>
      </c>
      <c r="B16" s="11" t="s">
        <v>24</v>
      </c>
      <c r="C16" s="12">
        <v>166.90260000000001</v>
      </c>
      <c r="D16" s="12">
        <v>95.28</v>
      </c>
      <c r="E16" s="12">
        <f t="shared" si="0"/>
        <v>57.087187377548339</v>
      </c>
      <c r="F16" s="12">
        <v>174.2774</v>
      </c>
      <c r="G16" s="12">
        <v>200.92</v>
      </c>
      <c r="H16" s="12">
        <f t="shared" si="1"/>
        <v>115.28746699227781</v>
      </c>
      <c r="I16" s="12">
        <v>46.361199999999997</v>
      </c>
      <c r="J16" s="12">
        <v>30.32</v>
      </c>
      <c r="K16" s="12">
        <f t="shared" si="2"/>
        <v>65.399515111774505</v>
      </c>
      <c r="L16" s="12">
        <f t="shared" si="3"/>
        <v>387.5412</v>
      </c>
      <c r="M16" s="12">
        <f t="shared" si="3"/>
        <v>326.52</v>
      </c>
      <c r="N16" s="12">
        <f t="shared" si="4"/>
        <v>84.254267675282009</v>
      </c>
    </row>
    <row r="17" spans="1:14" x14ac:dyDescent="0.25">
      <c r="A17" s="11">
        <v>13</v>
      </c>
      <c r="B17" s="11" t="s">
        <v>25</v>
      </c>
      <c r="C17" s="12">
        <v>175.32159999999999</v>
      </c>
      <c r="D17" s="12">
        <v>20.57</v>
      </c>
      <c r="E17" s="12">
        <f t="shared" si="0"/>
        <v>11.732724319193984</v>
      </c>
      <c r="F17" s="12">
        <v>259.24639999999999</v>
      </c>
      <c r="G17" s="12">
        <v>218.85</v>
      </c>
      <c r="H17" s="12">
        <f t="shared" si="1"/>
        <v>84.417758549395472</v>
      </c>
      <c r="I17" s="12">
        <v>71.792000000000002</v>
      </c>
      <c r="J17" s="12">
        <v>32.369999999999997</v>
      </c>
      <c r="K17" s="12">
        <f t="shared" si="2"/>
        <v>45.088589257856022</v>
      </c>
      <c r="L17" s="12">
        <f t="shared" si="3"/>
        <v>506.36</v>
      </c>
      <c r="M17" s="12">
        <f t="shared" si="3"/>
        <v>271.78999999999996</v>
      </c>
      <c r="N17" s="12">
        <f t="shared" si="4"/>
        <v>53.6752508097006</v>
      </c>
    </row>
    <row r="18" spans="1:14" x14ac:dyDescent="0.25">
      <c r="A18" s="11">
        <v>14</v>
      </c>
      <c r="B18" s="11" t="s">
        <v>26</v>
      </c>
      <c r="C18" s="12">
        <v>41.195</v>
      </c>
      <c r="D18" s="12">
        <v>3.36</v>
      </c>
      <c r="E18" s="12">
        <f t="shared" si="0"/>
        <v>8.1563296516567547</v>
      </c>
      <c r="F18" s="12">
        <v>58.654899999999998</v>
      </c>
      <c r="G18" s="12">
        <v>25.72</v>
      </c>
      <c r="H18" s="12">
        <f t="shared" si="1"/>
        <v>43.849703946302867</v>
      </c>
      <c r="I18" s="12">
        <v>13.8217</v>
      </c>
      <c r="J18" s="12">
        <v>1.82</v>
      </c>
      <c r="K18" s="12">
        <f t="shared" si="2"/>
        <v>13.167700065838501</v>
      </c>
      <c r="L18" s="12">
        <f t="shared" si="3"/>
        <v>113.67159999999998</v>
      </c>
      <c r="M18" s="12">
        <f t="shared" si="3"/>
        <v>30.9</v>
      </c>
      <c r="N18" s="12">
        <f t="shared" si="4"/>
        <v>27.183570918329647</v>
      </c>
    </row>
    <row r="19" spans="1:14" x14ac:dyDescent="0.25">
      <c r="A19" s="11">
        <v>15</v>
      </c>
      <c r="B19" s="11" t="s">
        <v>27</v>
      </c>
      <c r="C19" s="12">
        <v>620.38199999999995</v>
      </c>
      <c r="D19" s="12">
        <v>527.12</v>
      </c>
      <c r="E19" s="12">
        <f t="shared" si="0"/>
        <v>84.967004200637675</v>
      </c>
      <c r="F19" s="12">
        <v>427.41899999999998</v>
      </c>
      <c r="G19" s="12">
        <v>1167.5999999999999</v>
      </c>
      <c r="H19" s="12">
        <f t="shared" si="1"/>
        <v>273.17456640907398</v>
      </c>
      <c r="I19" s="12">
        <v>171.83699999999999</v>
      </c>
      <c r="J19" s="12">
        <v>271.18</v>
      </c>
      <c r="K19" s="12">
        <f t="shared" si="2"/>
        <v>157.81234542036933</v>
      </c>
      <c r="L19" s="12">
        <f t="shared" si="3"/>
        <v>1219.6379999999999</v>
      </c>
      <c r="M19" s="12">
        <f t="shared" si="3"/>
        <v>1965.8999999999999</v>
      </c>
      <c r="N19" s="12">
        <f t="shared" si="4"/>
        <v>161.18717193134356</v>
      </c>
    </row>
    <row r="20" spans="1:14" x14ac:dyDescent="0.25">
      <c r="A20" s="11">
        <v>16</v>
      </c>
      <c r="B20" s="11" t="s">
        <v>28</v>
      </c>
      <c r="C20" s="12">
        <v>0</v>
      </c>
      <c r="D20" s="12">
        <v>0</v>
      </c>
      <c r="E20" s="12">
        <f t="shared" si="0"/>
        <v>0</v>
      </c>
      <c r="F20" s="12">
        <v>0</v>
      </c>
      <c r="G20" s="12">
        <v>0</v>
      </c>
      <c r="H20" s="12">
        <f t="shared" si="1"/>
        <v>0</v>
      </c>
      <c r="I20" s="12">
        <v>0</v>
      </c>
      <c r="J20" s="12">
        <v>0</v>
      </c>
      <c r="K20" s="12">
        <f t="shared" si="2"/>
        <v>0</v>
      </c>
      <c r="L20" s="12">
        <f t="shared" si="3"/>
        <v>0</v>
      </c>
      <c r="M20" s="12">
        <f t="shared" si="3"/>
        <v>0</v>
      </c>
      <c r="N20" s="12">
        <f t="shared" si="4"/>
        <v>0</v>
      </c>
    </row>
    <row r="21" spans="1:14" x14ac:dyDescent="0.25">
      <c r="A21" s="11">
        <v>17</v>
      </c>
      <c r="B21" s="11" t="s">
        <v>29</v>
      </c>
      <c r="C21" s="12">
        <v>2481.768</v>
      </c>
      <c r="D21" s="12">
        <v>1172</v>
      </c>
      <c r="E21" s="12">
        <f t="shared" si="0"/>
        <v>47.22439809039362</v>
      </c>
      <c r="F21" s="12">
        <v>1739.414</v>
      </c>
      <c r="G21" s="12">
        <v>2765.24</v>
      </c>
      <c r="H21" s="12">
        <f t="shared" si="1"/>
        <v>158.97537906444353</v>
      </c>
      <c r="I21" s="12">
        <v>581.81500000000005</v>
      </c>
      <c r="J21" s="12">
        <v>718.28</v>
      </c>
      <c r="K21" s="12">
        <f t="shared" si="2"/>
        <v>123.45505014480547</v>
      </c>
      <c r="L21" s="12">
        <f t="shared" si="3"/>
        <v>4802.9969999999994</v>
      </c>
      <c r="M21" s="12">
        <f t="shared" si="3"/>
        <v>4655.5199999999995</v>
      </c>
      <c r="N21" s="12">
        <f t="shared" si="4"/>
        <v>96.929479656139705</v>
      </c>
    </row>
    <row r="22" spans="1:14" x14ac:dyDescent="0.25">
      <c r="A22" s="11">
        <v>18</v>
      </c>
      <c r="B22" s="11" t="s">
        <v>30</v>
      </c>
      <c r="C22" s="12">
        <v>108.01949999999999</v>
      </c>
      <c r="D22" s="12">
        <v>18.32</v>
      </c>
      <c r="E22" s="12">
        <f t="shared" si="0"/>
        <v>16.959900758659316</v>
      </c>
      <c r="F22" s="12">
        <v>122.80119999999999</v>
      </c>
      <c r="G22" s="12">
        <v>96.27</v>
      </c>
      <c r="H22" s="12">
        <f t="shared" si="1"/>
        <v>78.394999397400028</v>
      </c>
      <c r="I22" s="12">
        <v>33.542200000000001</v>
      </c>
      <c r="J22" s="12">
        <v>49</v>
      </c>
      <c r="K22" s="12">
        <f t="shared" si="2"/>
        <v>146.08463368532773</v>
      </c>
      <c r="L22" s="12">
        <f t="shared" si="3"/>
        <v>264.36289999999997</v>
      </c>
      <c r="M22" s="12">
        <f t="shared" si="3"/>
        <v>163.59</v>
      </c>
      <c r="N22" s="12">
        <f t="shared" si="4"/>
        <v>61.880846366869186</v>
      </c>
    </row>
    <row r="23" spans="1:14" x14ac:dyDescent="0.25">
      <c r="A23" s="11">
        <v>19</v>
      </c>
      <c r="B23" s="11" t="s">
        <v>31</v>
      </c>
      <c r="C23" s="12">
        <v>225.17660000000001</v>
      </c>
      <c r="D23" s="12">
        <v>82.51</v>
      </c>
      <c r="E23" s="12">
        <f t="shared" si="0"/>
        <v>36.6423509369979</v>
      </c>
      <c r="F23" s="12">
        <v>218.43819999999999</v>
      </c>
      <c r="G23" s="12">
        <v>135.53</v>
      </c>
      <c r="H23" s="12">
        <f t="shared" si="1"/>
        <v>62.045008611131209</v>
      </c>
      <c r="I23" s="12">
        <v>63.322600000000001</v>
      </c>
      <c r="J23" s="12">
        <v>41.07</v>
      </c>
      <c r="K23" s="12">
        <f t="shared" si="2"/>
        <v>64.858360206308646</v>
      </c>
      <c r="L23" s="12">
        <f t="shared" si="3"/>
        <v>506.93740000000003</v>
      </c>
      <c r="M23" s="12">
        <f t="shared" si="3"/>
        <v>259.11</v>
      </c>
      <c r="N23" s="12">
        <f t="shared" si="4"/>
        <v>51.112819847184291</v>
      </c>
    </row>
    <row r="24" spans="1:14" x14ac:dyDescent="0.25">
      <c r="A24" s="11">
        <v>20</v>
      </c>
      <c r="B24" s="11" t="s">
        <v>32</v>
      </c>
      <c r="C24" s="12">
        <v>250.3449</v>
      </c>
      <c r="D24" s="12">
        <v>267.14999999999998</v>
      </c>
      <c r="E24" s="12">
        <f t="shared" si="0"/>
        <v>106.71277905002259</v>
      </c>
      <c r="F24" s="12">
        <v>294.49099999999999</v>
      </c>
      <c r="G24" s="12">
        <v>534.65</v>
      </c>
      <c r="H24" s="12">
        <f t="shared" si="1"/>
        <v>181.5505397448479</v>
      </c>
      <c r="I24" s="12">
        <v>81.235000000000099</v>
      </c>
      <c r="J24" s="12">
        <v>98.56</v>
      </c>
      <c r="K24" s="12">
        <f t="shared" si="2"/>
        <v>121.32701421800932</v>
      </c>
      <c r="L24" s="12">
        <f t="shared" si="3"/>
        <v>626.07090000000017</v>
      </c>
      <c r="M24" s="12">
        <f t="shared" si="3"/>
        <v>900.3599999999999</v>
      </c>
      <c r="N24" s="12">
        <f t="shared" si="4"/>
        <v>143.8111881577629</v>
      </c>
    </row>
    <row r="25" spans="1:14" x14ac:dyDescent="0.25">
      <c r="A25" s="11">
        <v>21</v>
      </c>
      <c r="B25" s="11" t="s">
        <v>33</v>
      </c>
      <c r="C25" s="12">
        <v>109.8407</v>
      </c>
      <c r="D25" s="12">
        <v>49.31</v>
      </c>
      <c r="E25" s="12">
        <f t="shared" si="0"/>
        <v>44.892284918067716</v>
      </c>
      <c r="F25" s="12">
        <v>117.9846</v>
      </c>
      <c r="G25" s="12">
        <v>129.65</v>
      </c>
      <c r="H25" s="12">
        <f t="shared" si="1"/>
        <v>109.88722256972521</v>
      </c>
      <c r="I25" s="12">
        <v>36.179000000000002</v>
      </c>
      <c r="J25" s="12">
        <v>123.77</v>
      </c>
      <c r="K25" s="12">
        <f t="shared" si="2"/>
        <v>342.10453578042512</v>
      </c>
      <c r="L25" s="12">
        <f t="shared" si="3"/>
        <v>264.0043</v>
      </c>
      <c r="M25" s="12">
        <f t="shared" si="3"/>
        <v>302.73</v>
      </c>
      <c r="N25" s="12">
        <f t="shared" si="4"/>
        <v>114.66858683741137</v>
      </c>
    </row>
    <row r="26" spans="1:14" x14ac:dyDescent="0.25">
      <c r="A26" s="11">
        <v>22</v>
      </c>
      <c r="B26" s="11" t="s">
        <v>34</v>
      </c>
      <c r="C26" s="12">
        <v>0</v>
      </c>
      <c r="D26" s="12">
        <v>0</v>
      </c>
      <c r="E26" s="12">
        <f t="shared" si="0"/>
        <v>0</v>
      </c>
      <c r="F26" s="12">
        <v>0</v>
      </c>
      <c r="G26" s="12">
        <v>0</v>
      </c>
      <c r="H26" s="12">
        <f t="shared" si="1"/>
        <v>0</v>
      </c>
      <c r="I26" s="12">
        <v>0</v>
      </c>
      <c r="J26" s="12">
        <v>0</v>
      </c>
      <c r="K26" s="12">
        <f t="shared" si="2"/>
        <v>0</v>
      </c>
      <c r="L26" s="12">
        <f t="shared" si="3"/>
        <v>0</v>
      </c>
      <c r="M26" s="12">
        <f t="shared" si="3"/>
        <v>0</v>
      </c>
      <c r="N26" s="12">
        <f t="shared" si="4"/>
        <v>0</v>
      </c>
    </row>
    <row r="27" spans="1:14" s="2" customFormat="1" ht="13.5" x14ac:dyDescent="0.2">
      <c r="A27" s="13"/>
      <c r="B27" s="13" t="s">
        <v>35</v>
      </c>
      <c r="C27" s="14">
        <f>SUM(C5:C26)</f>
        <v>7571.8270000000002</v>
      </c>
      <c r="D27" s="14">
        <f>SUM(D5:D26)</f>
        <v>5255.8780000000015</v>
      </c>
      <c r="E27" s="14">
        <f t="shared" si="0"/>
        <v>69.413603876580922</v>
      </c>
      <c r="F27" s="14">
        <f>SUM(F5:F26)</f>
        <v>6098.2394999999988</v>
      </c>
      <c r="G27" s="14">
        <f>SUM(G5:G26)</f>
        <v>12744.024000000001</v>
      </c>
      <c r="H27" s="14">
        <f t="shared" si="1"/>
        <v>208.97873886389675</v>
      </c>
      <c r="I27" s="14">
        <f>SUM(I5:I26)</f>
        <v>1917.0597000000005</v>
      </c>
      <c r="J27" s="14">
        <f>SUM(J5:J26)</f>
        <v>3201.9599999999996</v>
      </c>
      <c r="K27" s="14">
        <f t="shared" si="2"/>
        <v>167.0245324128403</v>
      </c>
      <c r="L27" s="14">
        <f>SUM(L5:L26)</f>
        <v>15587.126200000001</v>
      </c>
      <c r="M27" s="14">
        <f>SUM(M5:M26)</f>
        <v>21201.862000000001</v>
      </c>
      <c r="N27" s="14">
        <f t="shared" si="4"/>
        <v>136.0216227671269</v>
      </c>
    </row>
    <row r="28" spans="1:14" x14ac:dyDescent="0.25">
      <c r="A28" s="11">
        <v>23</v>
      </c>
      <c r="B28" s="11" t="s">
        <v>36</v>
      </c>
      <c r="C28" s="12">
        <v>267.36040000000003</v>
      </c>
      <c r="D28" s="12">
        <v>189.59</v>
      </c>
      <c r="E28" s="12">
        <f t="shared" si="0"/>
        <v>70.911773022482009</v>
      </c>
      <c r="F28" s="12">
        <v>288.4117</v>
      </c>
      <c r="G28" s="12">
        <v>172.62</v>
      </c>
      <c r="H28" s="12">
        <f t="shared" si="1"/>
        <v>59.851940819321825</v>
      </c>
      <c r="I28" s="12">
        <v>89.566199999999995</v>
      </c>
      <c r="J28" s="12">
        <v>38.869999999999997</v>
      </c>
      <c r="K28" s="12">
        <f t="shared" si="2"/>
        <v>43.39806757459845</v>
      </c>
      <c r="L28" s="12">
        <f>C28+F28+I28</f>
        <v>645.3383</v>
      </c>
      <c r="M28" s="12">
        <f>D28+G28+J28</f>
        <v>401.08000000000004</v>
      </c>
      <c r="N28" s="12">
        <f t="shared" si="4"/>
        <v>62.15034811973814</v>
      </c>
    </row>
    <row r="29" spans="1:14" x14ac:dyDescent="0.25">
      <c r="A29" s="11">
        <v>24</v>
      </c>
      <c r="B29" s="11" t="s">
        <v>37</v>
      </c>
      <c r="C29" s="12">
        <v>67.384600000000006</v>
      </c>
      <c r="D29" s="12">
        <v>39.46</v>
      </c>
      <c r="E29" s="12">
        <f t="shared" si="0"/>
        <v>58.559374100313718</v>
      </c>
      <c r="F29" s="12">
        <v>63.0914</v>
      </c>
      <c r="G29" s="12">
        <v>97.05</v>
      </c>
      <c r="H29" s="12">
        <f t="shared" si="1"/>
        <v>153.82445151003148</v>
      </c>
      <c r="I29" s="12">
        <v>21.625800000000002</v>
      </c>
      <c r="J29" s="12">
        <v>1.23</v>
      </c>
      <c r="K29" s="12">
        <f t="shared" si="2"/>
        <v>5.6876508614710204</v>
      </c>
      <c r="L29" s="12">
        <f t="shared" ref="L29:M44" si="5">C29+F29+I29</f>
        <v>152.1018</v>
      </c>
      <c r="M29" s="12">
        <f t="shared" si="5"/>
        <v>137.73999999999998</v>
      </c>
      <c r="N29" s="12">
        <f t="shared" si="4"/>
        <v>90.557771176935432</v>
      </c>
    </row>
    <row r="30" spans="1:14" x14ac:dyDescent="0.25">
      <c r="A30" s="11">
        <v>25</v>
      </c>
      <c r="B30" s="11" t="s">
        <v>38</v>
      </c>
      <c r="C30" s="12">
        <v>2</v>
      </c>
      <c r="D30" s="12">
        <v>3.32</v>
      </c>
      <c r="E30" s="12">
        <f t="shared" si="0"/>
        <v>166</v>
      </c>
      <c r="F30" s="12">
        <v>9</v>
      </c>
      <c r="G30" s="12">
        <v>3.51</v>
      </c>
      <c r="H30" s="12">
        <f t="shared" si="1"/>
        <v>39</v>
      </c>
      <c r="I30" s="12">
        <v>2</v>
      </c>
      <c r="J30" s="12">
        <v>10</v>
      </c>
      <c r="K30" s="12">
        <f t="shared" si="2"/>
        <v>500</v>
      </c>
      <c r="L30" s="12">
        <f t="shared" si="5"/>
        <v>13</v>
      </c>
      <c r="M30" s="12">
        <f t="shared" si="5"/>
        <v>16.829999999999998</v>
      </c>
      <c r="N30" s="12">
        <f t="shared" si="4"/>
        <v>129.46153846153845</v>
      </c>
    </row>
    <row r="31" spans="1:14" x14ac:dyDescent="0.25">
      <c r="A31" s="11">
        <v>26</v>
      </c>
      <c r="B31" s="11" t="s">
        <v>39</v>
      </c>
      <c r="C31" s="12">
        <v>411.54849999999999</v>
      </c>
      <c r="D31" s="12">
        <v>57.58</v>
      </c>
      <c r="E31" s="12">
        <f t="shared" si="0"/>
        <v>13.991060591886498</v>
      </c>
      <c r="F31" s="12">
        <v>45.395400000000002</v>
      </c>
      <c r="G31" s="12">
        <v>16.68</v>
      </c>
      <c r="H31" s="12">
        <f t="shared" si="1"/>
        <v>36.743811046934269</v>
      </c>
      <c r="I31" s="12">
        <v>17.9833</v>
      </c>
      <c r="J31" s="12">
        <v>4.9000000000000004</v>
      </c>
      <c r="K31" s="12">
        <f t="shared" si="2"/>
        <v>27.247501848937627</v>
      </c>
      <c r="L31" s="12">
        <f t="shared" si="5"/>
        <v>474.92719999999997</v>
      </c>
      <c r="M31" s="12">
        <f t="shared" si="5"/>
        <v>79.16</v>
      </c>
      <c r="N31" s="12">
        <f t="shared" si="4"/>
        <v>16.66781772027376</v>
      </c>
    </row>
    <row r="32" spans="1:14" x14ac:dyDescent="0.25">
      <c r="A32" s="11">
        <v>27</v>
      </c>
      <c r="B32" s="11" t="s">
        <v>40</v>
      </c>
      <c r="C32" s="12">
        <v>7.53</v>
      </c>
      <c r="D32" s="12">
        <v>70.88</v>
      </c>
      <c r="E32" s="12">
        <f t="shared" si="0"/>
        <v>941.30146082337308</v>
      </c>
      <c r="F32" s="12">
        <v>19.25</v>
      </c>
      <c r="G32" s="12">
        <v>77.239999999999995</v>
      </c>
      <c r="H32" s="12">
        <f t="shared" si="1"/>
        <v>401.2467532467532</v>
      </c>
      <c r="I32" s="12">
        <v>3.27</v>
      </c>
      <c r="J32" s="12">
        <v>16.8</v>
      </c>
      <c r="K32" s="12">
        <f t="shared" si="2"/>
        <v>513.76146788990832</v>
      </c>
      <c r="L32" s="12">
        <f t="shared" si="5"/>
        <v>30.05</v>
      </c>
      <c r="M32" s="12">
        <f t="shared" si="5"/>
        <v>164.92000000000002</v>
      </c>
      <c r="N32" s="12">
        <f t="shared" si="4"/>
        <v>548.8186356073212</v>
      </c>
    </row>
    <row r="33" spans="1:14" x14ac:dyDescent="0.25">
      <c r="A33" s="11">
        <v>28</v>
      </c>
      <c r="B33" s="11" t="s">
        <v>41</v>
      </c>
      <c r="C33" s="12">
        <v>433.70800000000003</v>
      </c>
      <c r="D33" s="12">
        <v>626.04999999999995</v>
      </c>
      <c r="E33" s="12">
        <f t="shared" si="0"/>
        <v>144.34827118706593</v>
      </c>
      <c r="F33" s="12">
        <v>288.2928</v>
      </c>
      <c r="G33" s="12">
        <v>1090.47</v>
      </c>
      <c r="H33" s="12">
        <f t="shared" si="1"/>
        <v>378.25086162401556</v>
      </c>
      <c r="I33" s="12">
        <v>106.566</v>
      </c>
      <c r="J33" s="12">
        <v>3.13</v>
      </c>
      <c r="K33" s="12">
        <f t="shared" si="2"/>
        <v>2.9371469324174688</v>
      </c>
      <c r="L33" s="12">
        <f t="shared" si="5"/>
        <v>828.56680000000006</v>
      </c>
      <c r="M33" s="12">
        <f t="shared" si="5"/>
        <v>1719.65</v>
      </c>
      <c r="N33" s="12">
        <f t="shared" si="4"/>
        <v>207.54512490724946</v>
      </c>
    </row>
    <row r="34" spans="1:14" x14ac:dyDescent="0.25">
      <c r="A34" s="11">
        <v>29</v>
      </c>
      <c r="B34" s="11" t="s">
        <v>42</v>
      </c>
      <c r="C34" s="12">
        <v>343.59890000000001</v>
      </c>
      <c r="D34" s="12">
        <v>234.08</v>
      </c>
      <c r="E34" s="12">
        <f t="shared" si="0"/>
        <v>68.125945688417517</v>
      </c>
      <c r="F34" s="12">
        <v>272.08179999999999</v>
      </c>
      <c r="G34" s="12">
        <v>1227.42</v>
      </c>
      <c r="H34" s="12">
        <f t="shared" si="1"/>
        <v>451.12168472863681</v>
      </c>
      <c r="I34" s="12">
        <v>75.964799999999997</v>
      </c>
      <c r="J34" s="12">
        <v>47.97</v>
      </c>
      <c r="K34" s="12">
        <f t="shared" si="2"/>
        <v>63.147668393782382</v>
      </c>
      <c r="L34" s="12">
        <f t="shared" si="5"/>
        <v>691.64549999999997</v>
      </c>
      <c r="M34" s="12">
        <f t="shared" si="5"/>
        <v>1509.47</v>
      </c>
      <c r="N34" s="12">
        <f t="shared" si="4"/>
        <v>218.24330527705305</v>
      </c>
    </row>
    <row r="35" spans="1:14" x14ac:dyDescent="0.25">
      <c r="A35" s="11">
        <v>30</v>
      </c>
      <c r="B35" s="11" t="s">
        <v>43</v>
      </c>
      <c r="C35" s="12">
        <v>116.27290000000001</v>
      </c>
      <c r="D35" s="12">
        <v>54.68</v>
      </c>
      <c r="E35" s="12">
        <f t="shared" si="0"/>
        <v>47.027295268286927</v>
      </c>
      <c r="F35" s="12">
        <v>175.59739999999999</v>
      </c>
      <c r="G35" s="12">
        <v>160.30000000000001</v>
      </c>
      <c r="H35" s="12">
        <f t="shared" si="1"/>
        <v>91.288367595419984</v>
      </c>
      <c r="I35" s="12">
        <v>44.3874</v>
      </c>
      <c r="J35" s="12">
        <v>0</v>
      </c>
      <c r="K35" s="12">
        <f t="shared" si="2"/>
        <v>0</v>
      </c>
      <c r="L35" s="12">
        <f t="shared" si="5"/>
        <v>336.2577</v>
      </c>
      <c r="M35" s="12">
        <f t="shared" si="5"/>
        <v>214.98000000000002</v>
      </c>
      <c r="N35" s="12">
        <f t="shared" si="4"/>
        <v>63.933108446289864</v>
      </c>
    </row>
    <row r="36" spans="1:14" x14ac:dyDescent="0.25">
      <c r="A36" s="11">
        <v>31</v>
      </c>
      <c r="B36" s="11" t="s">
        <v>44</v>
      </c>
      <c r="C36" s="12">
        <v>2</v>
      </c>
      <c r="D36" s="12">
        <v>0</v>
      </c>
      <c r="E36" s="12">
        <f t="shared" si="0"/>
        <v>0</v>
      </c>
      <c r="F36" s="12">
        <v>9</v>
      </c>
      <c r="G36" s="12">
        <v>7.0000000000000007E-2</v>
      </c>
      <c r="H36" s="12">
        <f t="shared" si="1"/>
        <v>0.7777777777777779</v>
      </c>
      <c r="I36" s="12">
        <v>2</v>
      </c>
      <c r="J36" s="12">
        <v>0.35</v>
      </c>
      <c r="K36" s="12">
        <f t="shared" si="2"/>
        <v>17.5</v>
      </c>
      <c r="L36" s="12">
        <f t="shared" si="5"/>
        <v>13</v>
      </c>
      <c r="M36" s="12">
        <f t="shared" si="5"/>
        <v>0.42</v>
      </c>
      <c r="N36" s="12">
        <f t="shared" si="4"/>
        <v>3.2307692307692304</v>
      </c>
    </row>
    <row r="37" spans="1:14" x14ac:dyDescent="0.25">
      <c r="A37" s="11">
        <v>32</v>
      </c>
      <c r="B37" s="11" t="s">
        <v>45</v>
      </c>
      <c r="C37" s="12">
        <v>22.21</v>
      </c>
      <c r="D37" s="12">
        <v>53.26</v>
      </c>
      <c r="E37" s="12">
        <f t="shared" si="0"/>
        <v>239.80189104007201</v>
      </c>
      <c r="F37" s="12">
        <v>27.22</v>
      </c>
      <c r="G37" s="12">
        <v>55.56</v>
      </c>
      <c r="H37" s="12">
        <f t="shared" si="1"/>
        <v>204.11462160176342</v>
      </c>
      <c r="I37" s="12">
        <v>9.7799999999999994</v>
      </c>
      <c r="J37" s="12">
        <v>34.229999999999997</v>
      </c>
      <c r="K37" s="12">
        <f t="shared" si="2"/>
        <v>350</v>
      </c>
      <c r="L37" s="12">
        <f t="shared" si="5"/>
        <v>59.21</v>
      </c>
      <c r="M37" s="12">
        <f t="shared" si="5"/>
        <v>143.04999999999998</v>
      </c>
      <c r="N37" s="12">
        <f t="shared" si="4"/>
        <v>241.59770309069413</v>
      </c>
    </row>
    <row r="38" spans="1:14" x14ac:dyDescent="0.25">
      <c r="A38" s="11">
        <v>33</v>
      </c>
      <c r="B38" s="11" t="s">
        <v>46</v>
      </c>
      <c r="C38" s="12">
        <v>2</v>
      </c>
      <c r="D38" s="12">
        <v>0.36</v>
      </c>
      <c r="E38" s="12">
        <f t="shared" si="0"/>
        <v>18</v>
      </c>
      <c r="F38" s="12">
        <v>9</v>
      </c>
      <c r="G38" s="12">
        <v>0.15</v>
      </c>
      <c r="H38" s="12">
        <f t="shared" si="1"/>
        <v>1.6666666666666667</v>
      </c>
      <c r="I38" s="12">
        <v>2</v>
      </c>
      <c r="J38" s="12">
        <v>0.48</v>
      </c>
      <c r="K38" s="12">
        <f t="shared" si="2"/>
        <v>24</v>
      </c>
      <c r="L38" s="12">
        <f t="shared" si="5"/>
        <v>13</v>
      </c>
      <c r="M38" s="12">
        <f t="shared" si="5"/>
        <v>0.99</v>
      </c>
      <c r="N38" s="12">
        <f t="shared" si="4"/>
        <v>7.615384615384615</v>
      </c>
    </row>
    <row r="39" spans="1:14" x14ac:dyDescent="0.25">
      <c r="A39" s="11">
        <v>34</v>
      </c>
      <c r="B39" s="11" t="s">
        <v>47</v>
      </c>
      <c r="C39" s="12">
        <v>68.33</v>
      </c>
      <c r="D39" s="12">
        <v>132.18</v>
      </c>
      <c r="E39" s="12">
        <f t="shared" si="0"/>
        <v>193.44358261378605</v>
      </c>
      <c r="F39" s="12">
        <v>87.37</v>
      </c>
      <c r="G39" s="12">
        <v>262.58999999999997</v>
      </c>
      <c r="H39" s="12">
        <f t="shared" si="1"/>
        <v>300.54938766166873</v>
      </c>
      <c r="I39" s="12">
        <v>25.84</v>
      </c>
      <c r="J39" s="12">
        <v>1.1399999999999999</v>
      </c>
      <c r="K39" s="12">
        <f t="shared" si="2"/>
        <v>4.4117647058823524</v>
      </c>
      <c r="L39" s="12">
        <f t="shared" si="5"/>
        <v>181.54</v>
      </c>
      <c r="M39" s="12">
        <f t="shared" si="5"/>
        <v>395.90999999999997</v>
      </c>
      <c r="N39" s="12">
        <f t="shared" si="4"/>
        <v>218.08416877823069</v>
      </c>
    </row>
    <row r="40" spans="1:14" x14ac:dyDescent="0.25">
      <c r="A40" s="11">
        <v>35</v>
      </c>
      <c r="B40" s="11" t="s">
        <v>48</v>
      </c>
      <c r="C40" s="12">
        <v>11.802</v>
      </c>
      <c r="D40" s="12">
        <v>0</v>
      </c>
      <c r="E40" s="12">
        <f t="shared" si="0"/>
        <v>0</v>
      </c>
      <c r="F40" s="12">
        <v>18.291699999999999</v>
      </c>
      <c r="G40" s="12">
        <v>0</v>
      </c>
      <c r="H40" s="12">
        <f t="shared" si="1"/>
        <v>0</v>
      </c>
      <c r="I40" s="12">
        <v>5.6416000000000004</v>
      </c>
      <c r="J40" s="12">
        <v>0</v>
      </c>
      <c r="K40" s="12">
        <f t="shared" si="2"/>
        <v>0</v>
      </c>
      <c r="L40" s="12">
        <f t="shared" si="5"/>
        <v>35.735299999999995</v>
      </c>
      <c r="M40" s="12">
        <f t="shared" si="5"/>
        <v>0</v>
      </c>
      <c r="N40" s="12">
        <f t="shared" si="4"/>
        <v>0</v>
      </c>
    </row>
    <row r="41" spans="1:14" x14ac:dyDescent="0.25">
      <c r="A41" s="11">
        <v>36</v>
      </c>
      <c r="B41" s="11" t="s">
        <v>49</v>
      </c>
      <c r="C41" s="12">
        <v>8.3000000000000007</v>
      </c>
      <c r="D41" s="12">
        <v>4.49</v>
      </c>
      <c r="E41" s="12">
        <f t="shared" si="0"/>
        <v>54.096385542168676</v>
      </c>
      <c r="F41" s="12">
        <v>14.99</v>
      </c>
      <c r="G41" s="12">
        <v>16.63</v>
      </c>
      <c r="H41" s="12">
        <f t="shared" si="1"/>
        <v>110.94062708472313</v>
      </c>
      <c r="I41" s="12">
        <v>5.46</v>
      </c>
      <c r="J41" s="12">
        <v>2.19</v>
      </c>
      <c r="K41" s="12">
        <f t="shared" si="2"/>
        <v>40.109890109890109</v>
      </c>
      <c r="L41" s="12">
        <f t="shared" si="5"/>
        <v>28.75</v>
      </c>
      <c r="M41" s="12">
        <f t="shared" si="5"/>
        <v>23.31</v>
      </c>
      <c r="N41" s="12">
        <f t="shared" si="4"/>
        <v>81.078260869565213</v>
      </c>
    </row>
    <row r="42" spans="1:14" x14ac:dyDescent="0.25">
      <c r="A42" s="11">
        <v>37</v>
      </c>
      <c r="B42" s="11" t="s">
        <v>50</v>
      </c>
      <c r="C42" s="12">
        <v>2</v>
      </c>
      <c r="D42" s="12">
        <v>0</v>
      </c>
      <c r="E42" s="12">
        <f t="shared" si="0"/>
        <v>0</v>
      </c>
      <c r="F42" s="12">
        <v>9</v>
      </c>
      <c r="G42" s="12">
        <v>0.18</v>
      </c>
      <c r="H42" s="12">
        <f t="shared" si="1"/>
        <v>2</v>
      </c>
      <c r="I42" s="12">
        <v>2</v>
      </c>
      <c r="J42" s="12">
        <v>0.3</v>
      </c>
      <c r="K42" s="12">
        <f t="shared" si="2"/>
        <v>15</v>
      </c>
      <c r="L42" s="12">
        <f>C42+F42+I42</f>
        <v>13</v>
      </c>
      <c r="M42" s="12">
        <f>D42+G42+J42</f>
        <v>0.48</v>
      </c>
      <c r="N42" s="12">
        <f t="shared" si="4"/>
        <v>3.6923076923076921</v>
      </c>
    </row>
    <row r="43" spans="1:14" x14ac:dyDescent="0.25">
      <c r="A43" s="11">
        <v>38</v>
      </c>
      <c r="B43" s="11" t="s">
        <v>51</v>
      </c>
      <c r="C43" s="12">
        <v>16.695799999999998</v>
      </c>
      <c r="D43" s="12">
        <v>0</v>
      </c>
      <c r="E43" s="12">
        <f t="shared" si="0"/>
        <v>0</v>
      </c>
      <c r="F43" s="12">
        <v>24.9024</v>
      </c>
      <c r="G43" s="12">
        <v>0</v>
      </c>
      <c r="H43" s="12">
        <f t="shared" si="1"/>
        <v>0</v>
      </c>
      <c r="I43" s="12">
        <v>8.3658999999999999</v>
      </c>
      <c r="J43" s="12">
        <v>0</v>
      </c>
      <c r="K43" s="12">
        <f t="shared" si="2"/>
        <v>0</v>
      </c>
      <c r="L43" s="12">
        <f>C43+F43+I43</f>
        <v>49.964100000000002</v>
      </c>
      <c r="M43" s="12">
        <f>D43+G43+J43</f>
        <v>0</v>
      </c>
      <c r="N43" s="12">
        <f t="shared" si="4"/>
        <v>0</v>
      </c>
    </row>
    <row r="44" spans="1:14" x14ac:dyDescent="0.25">
      <c r="A44" s="11">
        <v>39</v>
      </c>
      <c r="B44" s="11" t="s">
        <v>52</v>
      </c>
      <c r="C44" s="12">
        <v>2</v>
      </c>
      <c r="D44" s="12">
        <v>38.96</v>
      </c>
      <c r="E44" s="12">
        <f t="shared" si="0"/>
        <v>1948</v>
      </c>
      <c r="F44" s="12">
        <v>9</v>
      </c>
      <c r="G44" s="12">
        <v>64.459999999999994</v>
      </c>
      <c r="H44" s="12">
        <f t="shared" si="1"/>
        <v>716.22222222222217</v>
      </c>
      <c r="I44" s="12">
        <v>2</v>
      </c>
      <c r="J44" s="12">
        <v>12.8</v>
      </c>
      <c r="K44" s="12">
        <f t="shared" si="2"/>
        <v>640</v>
      </c>
      <c r="L44" s="12">
        <f t="shared" si="5"/>
        <v>13</v>
      </c>
      <c r="M44" s="12">
        <f t="shared" si="5"/>
        <v>116.21999999999998</v>
      </c>
      <c r="N44" s="12">
        <f t="shared" si="4"/>
        <v>893.99999999999989</v>
      </c>
    </row>
    <row r="45" spans="1:14" s="2" customFormat="1" ht="13.5" x14ac:dyDescent="0.2">
      <c r="A45" s="15"/>
      <c r="B45" s="13" t="s">
        <v>53</v>
      </c>
      <c r="C45" s="14">
        <f>SUM(C28:C44)</f>
        <v>1784.7410999999997</v>
      </c>
      <c r="D45" s="14">
        <f>SUM(D28:D44)</f>
        <v>1504.8899999999999</v>
      </c>
      <c r="E45" s="14">
        <f t="shared" si="0"/>
        <v>84.319792938034553</v>
      </c>
      <c r="F45" s="14">
        <f>SUM(F28:F44)</f>
        <v>1369.8946000000001</v>
      </c>
      <c r="G45" s="14">
        <f>SUM(G28:G44)</f>
        <v>3244.9300000000007</v>
      </c>
      <c r="H45" s="14">
        <f t="shared" si="1"/>
        <v>236.87442814943577</v>
      </c>
      <c r="I45" s="14">
        <f>SUM(I28:I44)</f>
        <v>424.45099999999991</v>
      </c>
      <c r="J45" s="14">
        <f>SUM(J28:J44)</f>
        <v>174.39</v>
      </c>
      <c r="K45" s="14">
        <f t="shared" si="2"/>
        <v>41.086014640088024</v>
      </c>
      <c r="L45" s="14">
        <f>SUM(L28:L44)</f>
        <v>3579.0866999999998</v>
      </c>
      <c r="M45" s="14">
        <f>SUM(M28:M44)</f>
        <v>4924.21</v>
      </c>
      <c r="N45" s="14">
        <f t="shared" si="4"/>
        <v>137.58286436592888</v>
      </c>
    </row>
    <row r="46" spans="1:14" x14ac:dyDescent="0.25">
      <c r="A46" s="16">
        <v>40</v>
      </c>
      <c r="B46" s="11" t="s">
        <v>54</v>
      </c>
      <c r="C46" s="12">
        <v>5642.0165999999999</v>
      </c>
      <c r="D46" s="12">
        <v>4491.22</v>
      </c>
      <c r="E46" s="12">
        <f t="shared" si="0"/>
        <v>79.603097941966354</v>
      </c>
      <c r="F46" s="12">
        <v>106.7852</v>
      </c>
      <c r="G46" s="12">
        <v>0</v>
      </c>
      <c r="H46" s="12">
        <f t="shared" si="1"/>
        <v>0</v>
      </c>
      <c r="I46" s="12">
        <v>66.120199999999997</v>
      </c>
      <c r="J46" s="12">
        <v>65.760000000000005</v>
      </c>
      <c r="K46" s="12">
        <f t="shared" si="2"/>
        <v>99.455234557669229</v>
      </c>
      <c r="L46" s="12">
        <f>C46+F46+I46</f>
        <v>5814.9220000000005</v>
      </c>
      <c r="M46" s="12">
        <f>D46+G46+J46</f>
        <v>4556.9800000000005</v>
      </c>
      <c r="N46" s="12">
        <f t="shared" si="4"/>
        <v>78.367001311453535</v>
      </c>
    </row>
    <row r="47" spans="1:14" x14ac:dyDescent="0.25">
      <c r="A47" s="16">
        <v>41</v>
      </c>
      <c r="B47" s="11" t="s">
        <v>55</v>
      </c>
      <c r="C47" s="12">
        <v>26</v>
      </c>
      <c r="D47" s="12">
        <v>0</v>
      </c>
      <c r="E47" s="12">
        <f t="shared" si="0"/>
        <v>0</v>
      </c>
      <c r="F47" s="12">
        <v>41</v>
      </c>
      <c r="G47" s="12">
        <v>0.49</v>
      </c>
      <c r="H47" s="12">
        <f t="shared" si="1"/>
        <v>1.1951219512195121</v>
      </c>
      <c r="I47" s="12">
        <v>26</v>
      </c>
      <c r="J47" s="12">
        <v>0.21</v>
      </c>
      <c r="K47" s="12">
        <f t="shared" si="2"/>
        <v>0.8076923076923076</v>
      </c>
      <c r="L47" s="12">
        <f t="shared" ref="L47:M52" si="6">C47+F47+I47</f>
        <v>93</v>
      </c>
      <c r="M47" s="12">
        <f t="shared" si="6"/>
        <v>0.7</v>
      </c>
      <c r="N47" s="12">
        <f t="shared" si="4"/>
        <v>0.75268817204301064</v>
      </c>
    </row>
    <row r="48" spans="1:14" x14ac:dyDescent="0.25">
      <c r="A48" s="16">
        <v>42</v>
      </c>
      <c r="B48" s="11" t="s">
        <v>56</v>
      </c>
      <c r="C48" s="12">
        <v>1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  <c r="I48" s="12">
        <v>0</v>
      </c>
      <c r="J48" s="12">
        <v>0</v>
      </c>
      <c r="K48" s="12">
        <f t="shared" si="2"/>
        <v>0</v>
      </c>
      <c r="L48" s="12">
        <f t="shared" si="6"/>
        <v>1</v>
      </c>
      <c r="M48" s="12">
        <f t="shared" si="6"/>
        <v>0</v>
      </c>
      <c r="N48" s="12">
        <f t="shared" si="4"/>
        <v>0</v>
      </c>
    </row>
    <row r="49" spans="1:14" x14ac:dyDescent="0.25">
      <c r="A49" s="16">
        <v>43</v>
      </c>
      <c r="B49" s="11" t="s">
        <v>57</v>
      </c>
      <c r="C49" s="12">
        <v>277.89299999999997</v>
      </c>
      <c r="D49" s="12">
        <v>0</v>
      </c>
      <c r="E49" s="12">
        <f t="shared" si="0"/>
        <v>0</v>
      </c>
      <c r="F49" s="12">
        <v>3.77</v>
      </c>
      <c r="G49" s="12">
        <v>7.0000000000000007E-2</v>
      </c>
      <c r="H49" s="12">
        <f t="shared" si="1"/>
        <v>1.8567639257294433</v>
      </c>
      <c r="I49" s="12">
        <v>7.6359000000000004</v>
      </c>
      <c r="J49" s="12">
        <v>0.6</v>
      </c>
      <c r="K49" s="12">
        <f t="shared" si="2"/>
        <v>7.8576199269241336</v>
      </c>
      <c r="L49" s="12">
        <f t="shared" si="6"/>
        <v>289.29889999999995</v>
      </c>
      <c r="M49" s="12">
        <f t="shared" si="6"/>
        <v>0.66999999999999993</v>
      </c>
      <c r="N49" s="12">
        <f t="shared" si="4"/>
        <v>0.2315943821424831</v>
      </c>
    </row>
    <row r="50" spans="1:14" x14ac:dyDescent="0.25">
      <c r="A50" s="16">
        <v>44</v>
      </c>
      <c r="B50" s="11" t="s">
        <v>58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  <c r="I50" s="12">
        <v>0</v>
      </c>
      <c r="J50" s="12">
        <v>0</v>
      </c>
      <c r="K50" s="12">
        <f t="shared" si="2"/>
        <v>0</v>
      </c>
      <c r="L50" s="12">
        <f t="shared" si="6"/>
        <v>0</v>
      </c>
      <c r="M50" s="12">
        <f t="shared" si="6"/>
        <v>0</v>
      </c>
      <c r="N50" s="12">
        <f t="shared" si="4"/>
        <v>0</v>
      </c>
    </row>
    <row r="51" spans="1:14" x14ac:dyDescent="0.25">
      <c r="A51" s="16">
        <v>45</v>
      </c>
      <c r="B51" s="11" t="s">
        <v>59</v>
      </c>
      <c r="C51" s="12">
        <v>1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  <c r="I51" s="12">
        <v>0</v>
      </c>
      <c r="J51" s="12">
        <v>0</v>
      </c>
      <c r="K51" s="12">
        <f t="shared" si="2"/>
        <v>0</v>
      </c>
      <c r="L51" s="12">
        <f t="shared" si="6"/>
        <v>1</v>
      </c>
      <c r="M51" s="12">
        <f t="shared" si="6"/>
        <v>0</v>
      </c>
      <c r="N51" s="12">
        <f t="shared" si="4"/>
        <v>0</v>
      </c>
    </row>
    <row r="52" spans="1:14" x14ac:dyDescent="0.25">
      <c r="A52" s="16">
        <v>46</v>
      </c>
      <c r="B52" s="11" t="s">
        <v>60</v>
      </c>
      <c r="C52" s="12">
        <v>5</v>
      </c>
      <c r="D52" s="12">
        <v>0</v>
      </c>
      <c r="E52" s="12">
        <f t="shared" si="0"/>
        <v>0</v>
      </c>
      <c r="F52" s="12">
        <v>1</v>
      </c>
      <c r="G52" s="12">
        <v>1.9</v>
      </c>
      <c r="H52" s="12">
        <f t="shared" si="1"/>
        <v>190</v>
      </c>
      <c r="I52" s="12">
        <v>1</v>
      </c>
      <c r="J52" s="12">
        <v>7.2</v>
      </c>
      <c r="K52" s="12">
        <f t="shared" si="2"/>
        <v>720</v>
      </c>
      <c r="L52" s="12">
        <f t="shared" si="6"/>
        <v>7</v>
      </c>
      <c r="M52" s="12">
        <f t="shared" si="6"/>
        <v>9.1</v>
      </c>
      <c r="N52" s="12">
        <f t="shared" si="4"/>
        <v>129.99999999999997</v>
      </c>
    </row>
    <row r="53" spans="1:14" s="2" customFormat="1" ht="13.5" x14ac:dyDescent="0.2">
      <c r="A53" s="15"/>
      <c r="B53" s="13" t="s">
        <v>61</v>
      </c>
      <c r="C53" s="14">
        <f>SUM(C46:C52)</f>
        <v>5952.9096</v>
      </c>
      <c r="D53" s="14">
        <f>SUM(D46:D52)</f>
        <v>4491.22</v>
      </c>
      <c r="E53" s="14">
        <f t="shared" si="0"/>
        <v>75.445795447658071</v>
      </c>
      <c r="F53" s="14">
        <f>SUM(F46:F52)</f>
        <v>152.55520000000001</v>
      </c>
      <c r="G53" s="14">
        <f>SUM(G46:G52)</f>
        <v>2.46</v>
      </c>
      <c r="H53" s="14">
        <f t="shared" si="1"/>
        <v>1.6125310707206306</v>
      </c>
      <c r="I53" s="14">
        <f>SUM(I46:I52)</f>
        <v>100.7561</v>
      </c>
      <c r="J53" s="14">
        <f>SUM(J46:J52)</f>
        <v>73.77</v>
      </c>
      <c r="K53" s="14">
        <f t="shared" si="2"/>
        <v>73.216410718556986</v>
      </c>
      <c r="L53" s="14">
        <f>SUM(L46:L52)</f>
        <v>6206.2209000000003</v>
      </c>
      <c r="M53" s="14">
        <f>SUM(M46:M52)</f>
        <v>4567.4500000000007</v>
      </c>
      <c r="N53" s="14">
        <f t="shared" si="4"/>
        <v>73.594705596122125</v>
      </c>
    </row>
    <row r="54" spans="1:14" x14ac:dyDescent="0.25">
      <c r="A54" s="16">
        <v>47</v>
      </c>
      <c r="B54" s="11" t="s">
        <v>62</v>
      </c>
      <c r="C54" s="12">
        <v>1785.05</v>
      </c>
      <c r="D54" s="12">
        <v>718.96</v>
      </c>
      <c r="E54" s="12">
        <f t="shared" si="0"/>
        <v>40.2767429483768</v>
      </c>
      <c r="F54" s="12">
        <v>632.11</v>
      </c>
      <c r="G54" s="12">
        <v>169.72</v>
      </c>
      <c r="H54" s="12">
        <f t="shared" si="1"/>
        <v>26.849757162519179</v>
      </c>
      <c r="I54" s="12">
        <v>363.69</v>
      </c>
      <c r="J54" s="12">
        <v>207.83</v>
      </c>
      <c r="K54" s="12">
        <f t="shared" si="2"/>
        <v>57.144821138882023</v>
      </c>
      <c r="L54" s="12">
        <f>C54+F54+I54</f>
        <v>2780.85</v>
      </c>
      <c r="M54" s="12">
        <f>D54+G54+J54</f>
        <v>1096.51</v>
      </c>
      <c r="N54" s="12">
        <f t="shared" si="4"/>
        <v>39.430749590952409</v>
      </c>
    </row>
    <row r="55" spans="1:14" s="2" customFormat="1" ht="13.5" x14ac:dyDescent="0.2">
      <c r="A55" s="13"/>
      <c r="B55" s="13" t="s">
        <v>63</v>
      </c>
      <c r="C55" s="14">
        <f>SUM(C54:C54)</f>
        <v>1785.05</v>
      </c>
      <c r="D55" s="14">
        <f>SUM(D54:D54)</f>
        <v>718.96</v>
      </c>
      <c r="E55" s="14">
        <f t="shared" si="0"/>
        <v>40.2767429483768</v>
      </c>
      <c r="F55" s="14">
        <f>SUM(F54:F54)</f>
        <v>632.11</v>
      </c>
      <c r="G55" s="14">
        <f>SUM(G54:G54)</f>
        <v>169.72</v>
      </c>
      <c r="H55" s="14">
        <f t="shared" si="1"/>
        <v>26.849757162519179</v>
      </c>
      <c r="I55" s="14">
        <f>SUM(I54:I54)</f>
        <v>363.69</v>
      </c>
      <c r="J55" s="14">
        <f>SUM(J54:J54)</f>
        <v>207.83</v>
      </c>
      <c r="K55" s="14">
        <f t="shared" si="2"/>
        <v>57.144821138882023</v>
      </c>
      <c r="L55" s="14">
        <f>SUM(L54:L54)</f>
        <v>2780.85</v>
      </c>
      <c r="M55" s="14">
        <f>SUM(M54:M54)</f>
        <v>1096.51</v>
      </c>
      <c r="N55" s="14">
        <f t="shared" si="4"/>
        <v>39.430749590952409</v>
      </c>
    </row>
    <row r="56" spans="1:14" s="2" customFormat="1" x14ac:dyDescent="0.2">
      <c r="A56" s="11">
        <v>48</v>
      </c>
      <c r="B56" s="13" t="s">
        <v>64</v>
      </c>
      <c r="C56" s="14">
        <v>0</v>
      </c>
      <c r="D56" s="14">
        <v>0</v>
      </c>
      <c r="E56" s="12">
        <f t="shared" si="0"/>
        <v>0</v>
      </c>
      <c r="F56" s="14">
        <v>0</v>
      </c>
      <c r="G56" s="14">
        <v>0</v>
      </c>
      <c r="H56" s="12">
        <f t="shared" si="1"/>
        <v>0</v>
      </c>
      <c r="I56" s="14">
        <v>1</v>
      </c>
      <c r="J56" s="14">
        <v>0</v>
      </c>
      <c r="K56" s="12">
        <f t="shared" si="2"/>
        <v>0</v>
      </c>
      <c r="L56" s="12">
        <f t="shared" ref="L56:M63" si="7">C56+F56+I56</f>
        <v>1</v>
      </c>
      <c r="M56" s="12">
        <f t="shared" si="7"/>
        <v>0</v>
      </c>
      <c r="N56" s="12">
        <f t="shared" si="4"/>
        <v>0</v>
      </c>
    </row>
    <row r="57" spans="1:14" s="2" customFormat="1" x14ac:dyDescent="0.2">
      <c r="A57" s="11">
        <v>49</v>
      </c>
      <c r="B57" s="13" t="s">
        <v>65</v>
      </c>
      <c r="C57" s="14">
        <v>2.6029</v>
      </c>
      <c r="D57" s="14">
        <v>8.7200000000000006</v>
      </c>
      <c r="E57" s="12">
        <f t="shared" si="0"/>
        <v>335.01094932575205</v>
      </c>
      <c r="F57" s="14">
        <v>1.155</v>
      </c>
      <c r="G57" s="14">
        <v>69.19</v>
      </c>
      <c r="H57" s="12">
        <f t="shared" si="1"/>
        <v>5990.4761904761908</v>
      </c>
      <c r="I57" s="14">
        <v>1.0513999999999999</v>
      </c>
      <c r="J57" s="14">
        <v>1.3</v>
      </c>
      <c r="K57" s="12">
        <f t="shared" si="2"/>
        <v>123.64466425718092</v>
      </c>
      <c r="L57" s="12">
        <f t="shared" si="7"/>
        <v>4.8093000000000004</v>
      </c>
      <c r="M57" s="12">
        <f t="shared" si="7"/>
        <v>79.209999999999994</v>
      </c>
      <c r="N57" s="12">
        <f t="shared" si="4"/>
        <v>1647.0172374358012</v>
      </c>
    </row>
    <row r="58" spans="1:14" s="2" customFormat="1" x14ac:dyDescent="0.2">
      <c r="A58" s="11">
        <v>50</v>
      </c>
      <c r="B58" s="13" t="s">
        <v>66</v>
      </c>
      <c r="C58" s="14">
        <v>20.45</v>
      </c>
      <c r="D58" s="14">
        <v>28.6</v>
      </c>
      <c r="E58" s="12">
        <f t="shared" si="0"/>
        <v>139.85330073349635</v>
      </c>
      <c r="F58" s="14">
        <v>34</v>
      </c>
      <c r="G58" s="14">
        <v>54.91</v>
      </c>
      <c r="H58" s="12">
        <f t="shared" si="1"/>
        <v>161.49999999999997</v>
      </c>
      <c r="I58" s="14">
        <v>7</v>
      </c>
      <c r="J58" s="14">
        <v>0</v>
      </c>
      <c r="K58" s="12">
        <f t="shared" si="2"/>
        <v>0</v>
      </c>
      <c r="L58" s="12">
        <f t="shared" si="7"/>
        <v>61.45</v>
      </c>
      <c r="M58" s="12">
        <f t="shared" si="7"/>
        <v>83.509999999999991</v>
      </c>
      <c r="N58" s="12">
        <f t="shared" si="4"/>
        <v>135.89910496338484</v>
      </c>
    </row>
    <row r="59" spans="1:14" s="2" customFormat="1" x14ac:dyDescent="0.2">
      <c r="A59" s="11">
        <v>51</v>
      </c>
      <c r="B59" s="13" t="s">
        <v>67</v>
      </c>
      <c r="C59" s="14">
        <v>2.9999999999999997E-4</v>
      </c>
      <c r="D59" s="14">
        <v>51.16</v>
      </c>
      <c r="E59" s="12">
        <f t="shared" si="0"/>
        <v>17053333.333333336</v>
      </c>
      <c r="F59" s="14">
        <v>5.0000000000000001E-4</v>
      </c>
      <c r="G59" s="14">
        <v>18.760000000000002</v>
      </c>
      <c r="H59" s="12">
        <f t="shared" si="1"/>
        <v>3752000</v>
      </c>
      <c r="I59" s="14">
        <v>1.0005900000000001</v>
      </c>
      <c r="J59" s="14">
        <v>140.18</v>
      </c>
      <c r="K59" s="12">
        <f t="shared" si="2"/>
        <v>14009.734256788493</v>
      </c>
      <c r="L59" s="12">
        <f t="shared" si="7"/>
        <v>1.00139</v>
      </c>
      <c r="M59" s="12">
        <f t="shared" si="7"/>
        <v>210.10000000000002</v>
      </c>
      <c r="N59" s="12">
        <f t="shared" si="4"/>
        <v>20980.83663707447</v>
      </c>
    </row>
    <row r="60" spans="1:14" s="2" customFormat="1" x14ac:dyDescent="0.2">
      <c r="A60" s="11">
        <v>52</v>
      </c>
      <c r="B60" s="13" t="s">
        <v>68</v>
      </c>
      <c r="C60" s="14">
        <v>0</v>
      </c>
      <c r="D60" s="14">
        <v>0</v>
      </c>
      <c r="E60" s="12">
        <f t="shared" si="0"/>
        <v>0</v>
      </c>
      <c r="F60" s="14">
        <v>0</v>
      </c>
      <c r="G60" s="14">
        <v>0</v>
      </c>
      <c r="H60" s="12">
        <f t="shared" si="1"/>
        <v>0</v>
      </c>
      <c r="I60" s="14">
        <v>1</v>
      </c>
      <c r="J60" s="14">
        <v>0</v>
      </c>
      <c r="K60" s="12">
        <f t="shared" si="2"/>
        <v>0</v>
      </c>
      <c r="L60" s="12">
        <f t="shared" si="7"/>
        <v>1</v>
      </c>
      <c r="M60" s="12">
        <f t="shared" si="7"/>
        <v>0</v>
      </c>
      <c r="N60" s="12">
        <f t="shared" si="4"/>
        <v>0</v>
      </c>
    </row>
    <row r="61" spans="1:14" s="2" customFormat="1" x14ac:dyDescent="0.2">
      <c r="A61" s="11">
        <v>53</v>
      </c>
      <c r="B61" s="13" t="s">
        <v>69</v>
      </c>
      <c r="C61" s="14">
        <v>0</v>
      </c>
      <c r="D61" s="14">
        <v>0</v>
      </c>
      <c r="E61" s="12">
        <f t="shared" si="0"/>
        <v>0</v>
      </c>
      <c r="F61" s="14">
        <v>0</v>
      </c>
      <c r="G61" s="14">
        <v>0</v>
      </c>
      <c r="H61" s="12">
        <f t="shared" si="1"/>
        <v>0</v>
      </c>
      <c r="I61" s="14">
        <v>0</v>
      </c>
      <c r="J61" s="14">
        <v>0</v>
      </c>
      <c r="K61" s="12">
        <f t="shared" si="2"/>
        <v>0</v>
      </c>
      <c r="L61" s="12">
        <f t="shared" si="7"/>
        <v>0</v>
      </c>
      <c r="M61" s="12">
        <f t="shared" si="7"/>
        <v>0</v>
      </c>
      <c r="N61" s="12">
        <f t="shared" si="4"/>
        <v>0</v>
      </c>
    </row>
    <row r="62" spans="1:14" s="2" customFormat="1" x14ac:dyDescent="0.2">
      <c r="A62" s="11">
        <v>54</v>
      </c>
      <c r="B62" s="13" t="s">
        <v>70</v>
      </c>
      <c r="C62" s="14">
        <v>2.5</v>
      </c>
      <c r="D62" s="14">
        <v>0.28999999999999998</v>
      </c>
      <c r="E62" s="12">
        <f t="shared" si="0"/>
        <v>11.599999999999998</v>
      </c>
      <c r="F62" s="14">
        <v>1.05</v>
      </c>
      <c r="G62" s="14">
        <v>0.23</v>
      </c>
      <c r="H62" s="12">
        <f t="shared" si="1"/>
        <v>21.904761904761905</v>
      </c>
      <c r="I62" s="14">
        <v>1.0449999999999999</v>
      </c>
      <c r="J62" s="14">
        <v>18.850000000000001</v>
      </c>
      <c r="K62" s="12">
        <f t="shared" si="2"/>
        <v>1803.8277511961726</v>
      </c>
      <c r="L62" s="12">
        <f t="shared" si="7"/>
        <v>4.5949999999999998</v>
      </c>
      <c r="M62" s="12">
        <f t="shared" si="7"/>
        <v>19.37</v>
      </c>
      <c r="N62" s="12">
        <f t="shared" si="4"/>
        <v>421.54515778019589</v>
      </c>
    </row>
    <row r="63" spans="1:14" s="2" customFormat="1" x14ac:dyDescent="0.2">
      <c r="A63" s="11">
        <v>55</v>
      </c>
      <c r="B63" s="13" t="s">
        <v>71</v>
      </c>
      <c r="C63" s="14">
        <v>0.12</v>
      </c>
      <c r="D63" s="14">
        <v>0</v>
      </c>
      <c r="E63" s="12">
        <f t="shared" si="0"/>
        <v>0</v>
      </c>
      <c r="F63" s="14">
        <v>0.2</v>
      </c>
      <c r="G63" s="14">
        <v>0</v>
      </c>
      <c r="H63" s="12">
        <f t="shared" si="1"/>
        <v>0</v>
      </c>
      <c r="I63" s="14">
        <v>1.23</v>
      </c>
      <c r="J63" s="14">
        <v>0</v>
      </c>
      <c r="K63" s="12">
        <f t="shared" si="2"/>
        <v>0</v>
      </c>
      <c r="L63" s="12">
        <f t="shared" si="7"/>
        <v>1.55</v>
      </c>
      <c r="M63" s="12">
        <f t="shared" si="7"/>
        <v>0</v>
      </c>
      <c r="N63" s="12">
        <f t="shared" si="4"/>
        <v>0</v>
      </c>
    </row>
    <row r="64" spans="1:14" s="2" customFormat="1" ht="13.5" x14ac:dyDescent="0.2">
      <c r="A64" s="13"/>
      <c r="B64" s="13" t="s">
        <v>72</v>
      </c>
      <c r="C64" s="14">
        <f>SUM(C56:C63)</f>
        <v>25.673200000000001</v>
      </c>
      <c r="D64" s="14">
        <f>SUM(D56:D63)</f>
        <v>88.77</v>
      </c>
      <c r="E64" s="14">
        <f>IF(C64=0,0, D64/C64%)</f>
        <v>345.76912889705994</v>
      </c>
      <c r="F64" s="14">
        <f>SUM(F56:F63)</f>
        <v>36.405500000000004</v>
      </c>
      <c r="G64" s="14">
        <f>SUM(G56:G63)</f>
        <v>143.08999999999997</v>
      </c>
      <c r="H64" s="14">
        <f>IF(F64=0,0, G64/F64%)</f>
        <v>393.04500693576512</v>
      </c>
      <c r="I64" s="14">
        <f>SUM(I56:I63)</f>
        <v>13.326990000000002</v>
      </c>
      <c r="J64" s="14">
        <f>SUM(J56:J63)</f>
        <v>160.33000000000001</v>
      </c>
      <c r="K64" s="14">
        <f>IF(I64=0,0, J64/I64%)</f>
        <v>1203.0473497766561</v>
      </c>
      <c r="L64" s="14">
        <f>SUM(L56:L63)</f>
        <v>75.405689999999993</v>
      </c>
      <c r="M64" s="14">
        <f>SUM(M56:M63)</f>
        <v>392.19</v>
      </c>
      <c r="N64" s="14">
        <f>IF(L64=0,0, M64/L64%)</f>
        <v>520.10663916741566</v>
      </c>
    </row>
    <row r="65" spans="1:14" s="2" customFormat="1" ht="13.5" x14ac:dyDescent="0.2">
      <c r="A65" s="13"/>
      <c r="B65" s="13" t="s">
        <v>73</v>
      </c>
      <c r="C65" s="14">
        <f>SUM(C55,C53,C45,C27,C64)</f>
        <v>17120.2009</v>
      </c>
      <c r="D65" s="14">
        <f>SUM(D55,D53,D45,D27,D64)</f>
        <v>12059.718000000001</v>
      </c>
      <c r="E65" s="14">
        <f t="shared" si="0"/>
        <v>70.441451420117389</v>
      </c>
      <c r="F65" s="14">
        <f>SUM(F55,F53,F45,F27,F64)</f>
        <v>8289.2047999999995</v>
      </c>
      <c r="G65" s="14">
        <f>SUM(G55,G53,G45,G27,G64)</f>
        <v>16304.224000000002</v>
      </c>
      <c r="H65" s="14">
        <f t="shared" si="1"/>
        <v>196.69225689779077</v>
      </c>
      <c r="I65" s="14">
        <f>SUM(I55,I53,I45,I27,I64)</f>
        <v>2819.2837900000004</v>
      </c>
      <c r="J65" s="14">
        <f>SUM(J55,J53,J45,J27,J64)</f>
        <v>3818.2799999999997</v>
      </c>
      <c r="K65" s="14">
        <f t="shared" si="2"/>
        <v>135.43439697498488</v>
      </c>
      <c r="L65" s="14">
        <f>SUM(L55,L53,L45,L27,L64)</f>
        <v>28228.689490000001</v>
      </c>
      <c r="M65" s="14">
        <f>SUM(M55,M53,M45,M27,M64)</f>
        <v>32182.222000000002</v>
      </c>
      <c r="N65" s="14">
        <f t="shared" si="4"/>
        <v>114.0053703569928</v>
      </c>
    </row>
  </sheetData>
  <mergeCells count="8">
    <mergeCell ref="A2:J2"/>
    <mergeCell ref="K2:N2"/>
    <mergeCell ref="A3:A4"/>
    <mergeCell ref="B3:B4"/>
    <mergeCell ref="C3:E3"/>
    <mergeCell ref="F3:H3"/>
    <mergeCell ref="I3:K3"/>
    <mergeCell ref="L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2020-05-28T10:52:48Z</dcterms:created>
  <dcterms:modified xsi:type="dcterms:W3CDTF">2020-05-28T10:53:25Z</dcterms:modified>
</cp:coreProperties>
</file>