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TM" sheetId="4" r:id="rId1"/>
  </sheets>
  <calcPr calcId="152511"/>
</workbook>
</file>

<file path=xl/calcChain.xml><?xml version="1.0" encoding="utf-8"?>
<calcChain xmlns="http://schemas.openxmlformats.org/spreadsheetml/2006/main">
  <c r="V61" i="4" l="1"/>
  <c r="Q61" i="4"/>
  <c r="L61" i="4"/>
  <c r="G61" i="4"/>
  <c r="V60" i="4"/>
  <c r="Q60" i="4"/>
  <c r="L60" i="4"/>
  <c r="G60" i="4"/>
  <c r="U58" i="4"/>
  <c r="T58" i="4"/>
  <c r="S58" i="4"/>
  <c r="R58" i="4"/>
  <c r="P58" i="4"/>
  <c r="O58" i="4"/>
  <c r="N58" i="4"/>
  <c r="M58" i="4"/>
  <c r="K58" i="4"/>
  <c r="J58" i="4"/>
  <c r="I58" i="4"/>
  <c r="H58" i="4"/>
  <c r="E58" i="4"/>
  <c r="F58" i="4" s="1"/>
  <c r="D58" i="4"/>
  <c r="C58" i="4"/>
  <c r="G58" i="4" s="1"/>
  <c r="U57" i="4"/>
  <c r="P57" i="4"/>
  <c r="K57" i="4"/>
  <c r="G57" i="4"/>
  <c r="F57" i="4"/>
  <c r="U56" i="4"/>
  <c r="P56" i="4"/>
  <c r="K56" i="4"/>
  <c r="G56" i="4"/>
  <c r="F56" i="4"/>
  <c r="U55" i="4"/>
  <c r="P55" i="4"/>
  <c r="K55" i="4"/>
  <c r="G55" i="4"/>
  <c r="F55" i="4"/>
  <c r="U54" i="4"/>
  <c r="P54" i="4"/>
  <c r="K54" i="4"/>
  <c r="G54" i="4"/>
  <c r="F54" i="4"/>
  <c r="U53" i="4"/>
  <c r="P53" i="4"/>
  <c r="K53" i="4"/>
  <c r="G53" i="4"/>
  <c r="F53" i="4"/>
  <c r="U52" i="4"/>
  <c r="P52" i="4"/>
  <c r="K52" i="4"/>
  <c r="G52" i="4"/>
  <c r="F52" i="4"/>
  <c r="U51" i="4"/>
  <c r="T51" i="4"/>
  <c r="S51" i="4"/>
  <c r="R51" i="4"/>
  <c r="V51" i="4" s="1"/>
  <c r="O51" i="4"/>
  <c r="P51" i="4" s="1"/>
  <c r="N51" i="4"/>
  <c r="M51" i="4"/>
  <c r="Q51" i="4" s="1"/>
  <c r="K51" i="4"/>
  <c r="J51" i="4"/>
  <c r="I51" i="4"/>
  <c r="H51" i="4"/>
  <c r="L51" i="4" s="1"/>
  <c r="E51" i="4"/>
  <c r="F51" i="4" s="1"/>
  <c r="D51" i="4"/>
  <c r="C51" i="4"/>
  <c r="G51" i="4" s="1"/>
  <c r="V50" i="4"/>
  <c r="U50" i="4"/>
  <c r="Q50" i="4"/>
  <c r="P50" i="4"/>
  <c r="K50" i="4"/>
  <c r="G50" i="4"/>
  <c r="F50" i="4"/>
  <c r="V49" i="4"/>
  <c r="U49" i="4"/>
  <c r="Q49" i="4"/>
  <c r="P49" i="4"/>
  <c r="K49" i="4"/>
  <c r="G49" i="4"/>
  <c r="F49" i="4"/>
  <c r="U48" i="4"/>
  <c r="P48" i="4"/>
  <c r="K48" i="4"/>
  <c r="G48" i="4"/>
  <c r="F48" i="4"/>
  <c r="U47" i="4"/>
  <c r="P47" i="4"/>
  <c r="K47" i="4"/>
  <c r="G47" i="4"/>
  <c r="F47" i="4"/>
  <c r="V46" i="4"/>
  <c r="U46" i="4"/>
  <c r="Q46" i="4"/>
  <c r="P46" i="4"/>
  <c r="L46" i="4"/>
  <c r="K46" i="4"/>
  <c r="G46" i="4"/>
  <c r="F46" i="4"/>
  <c r="V45" i="4"/>
  <c r="U45" i="4"/>
  <c r="Q45" i="4"/>
  <c r="P45" i="4"/>
  <c r="L45" i="4"/>
  <c r="K45" i="4"/>
  <c r="G45" i="4"/>
  <c r="F45" i="4"/>
  <c r="V44" i="4"/>
  <c r="U44" i="4"/>
  <c r="Q44" i="4"/>
  <c r="P44" i="4"/>
  <c r="K44" i="4"/>
  <c r="G44" i="4"/>
  <c r="F44" i="4"/>
  <c r="T43" i="4"/>
  <c r="U43" i="4" s="1"/>
  <c r="S43" i="4"/>
  <c r="R43" i="4"/>
  <c r="V43" i="4" s="1"/>
  <c r="P43" i="4"/>
  <c r="O43" i="4"/>
  <c r="N43" i="4"/>
  <c r="M43" i="4"/>
  <c r="Q43" i="4" s="1"/>
  <c r="J43" i="4"/>
  <c r="K43" i="4" s="1"/>
  <c r="I43" i="4"/>
  <c r="H43" i="4"/>
  <c r="L43" i="4" s="1"/>
  <c r="F43" i="4"/>
  <c r="E43" i="4"/>
  <c r="D43" i="4"/>
  <c r="C43" i="4"/>
  <c r="G43" i="4" s="1"/>
  <c r="V42" i="4"/>
  <c r="U42" i="4"/>
  <c r="Q42" i="4"/>
  <c r="P42" i="4"/>
  <c r="L42" i="4"/>
  <c r="K42" i="4"/>
  <c r="G42" i="4"/>
  <c r="F42" i="4"/>
  <c r="T41" i="4"/>
  <c r="U41" i="4" s="1"/>
  <c r="S41" i="4"/>
  <c r="R41" i="4"/>
  <c r="V41" i="4" s="1"/>
  <c r="P41" i="4"/>
  <c r="O41" i="4"/>
  <c r="N41" i="4"/>
  <c r="M41" i="4"/>
  <c r="Q41" i="4" s="1"/>
  <c r="J41" i="4"/>
  <c r="K41" i="4" s="1"/>
  <c r="I41" i="4"/>
  <c r="H41" i="4"/>
  <c r="L41" i="4" s="1"/>
  <c r="F41" i="4"/>
  <c r="E41" i="4"/>
  <c r="D41" i="4"/>
  <c r="C41" i="4"/>
  <c r="G41" i="4" s="1"/>
  <c r="V40" i="4"/>
  <c r="U40" i="4"/>
  <c r="Q40" i="4"/>
  <c r="P40" i="4"/>
  <c r="L40" i="4"/>
  <c r="K40" i="4"/>
  <c r="G40" i="4"/>
  <c r="F40" i="4"/>
  <c r="T39" i="4"/>
  <c r="U39" i="4" s="1"/>
  <c r="S39" i="4"/>
  <c r="R39" i="4"/>
  <c r="V39" i="4" s="1"/>
  <c r="P39" i="4"/>
  <c r="O39" i="4"/>
  <c r="N39" i="4"/>
  <c r="M39" i="4"/>
  <c r="Q39" i="4" s="1"/>
  <c r="J39" i="4"/>
  <c r="K39" i="4" s="1"/>
  <c r="I39" i="4"/>
  <c r="H39" i="4"/>
  <c r="L39" i="4" s="1"/>
  <c r="F39" i="4"/>
  <c r="E39" i="4"/>
  <c r="D39" i="4"/>
  <c r="C39" i="4"/>
  <c r="G39" i="4" s="1"/>
  <c r="V38" i="4"/>
  <c r="U38" i="4"/>
  <c r="Q38" i="4"/>
  <c r="P38" i="4"/>
  <c r="L38" i="4"/>
  <c r="K38" i="4"/>
  <c r="G38" i="4"/>
  <c r="F38" i="4"/>
  <c r="V37" i="4"/>
  <c r="U37" i="4"/>
  <c r="Q37" i="4"/>
  <c r="P37" i="4"/>
  <c r="K37" i="4"/>
  <c r="G37" i="4"/>
  <c r="F37" i="4"/>
  <c r="V36" i="4"/>
  <c r="U36" i="4"/>
  <c r="Q36" i="4"/>
  <c r="P36" i="4"/>
  <c r="K36" i="4"/>
  <c r="G36" i="4"/>
  <c r="F36" i="4"/>
  <c r="V35" i="4"/>
  <c r="U35" i="4"/>
  <c r="Q35" i="4"/>
  <c r="P35" i="4"/>
  <c r="K35" i="4"/>
  <c r="G35" i="4"/>
  <c r="F35" i="4"/>
  <c r="V34" i="4"/>
  <c r="U34" i="4"/>
  <c r="Q34" i="4"/>
  <c r="P34" i="4"/>
  <c r="K34" i="4"/>
  <c r="G34" i="4"/>
  <c r="F34" i="4"/>
  <c r="V33" i="4"/>
  <c r="U33" i="4"/>
  <c r="Q33" i="4"/>
  <c r="P33" i="4"/>
  <c r="L33" i="4"/>
  <c r="K33" i="4"/>
  <c r="G33" i="4"/>
  <c r="F33" i="4"/>
  <c r="V32" i="4"/>
  <c r="U32" i="4"/>
  <c r="Q32" i="4"/>
  <c r="P32" i="4"/>
  <c r="K32" i="4"/>
  <c r="G32" i="4"/>
  <c r="F32" i="4"/>
  <c r="V31" i="4"/>
  <c r="U31" i="4"/>
  <c r="Q31" i="4"/>
  <c r="P31" i="4"/>
  <c r="K31" i="4"/>
  <c r="G31" i="4"/>
  <c r="F31" i="4"/>
  <c r="V30" i="4"/>
  <c r="U30" i="4"/>
  <c r="Q30" i="4"/>
  <c r="P30" i="4"/>
  <c r="K30" i="4"/>
  <c r="G30" i="4"/>
  <c r="F30" i="4"/>
  <c r="V29" i="4"/>
  <c r="U29" i="4"/>
  <c r="Q29" i="4"/>
  <c r="P29" i="4"/>
  <c r="L29" i="4"/>
  <c r="K29" i="4"/>
  <c r="G29" i="4"/>
  <c r="F29" i="4"/>
  <c r="V28" i="4"/>
  <c r="U28" i="4"/>
  <c r="Q28" i="4"/>
  <c r="P28" i="4"/>
  <c r="L28" i="4"/>
  <c r="K28" i="4"/>
  <c r="G28" i="4"/>
  <c r="F28" i="4"/>
  <c r="V27" i="4"/>
  <c r="U27" i="4"/>
  <c r="Q27" i="4"/>
  <c r="P27" i="4"/>
  <c r="L27" i="4"/>
  <c r="K27" i="4"/>
  <c r="G27" i="4"/>
  <c r="F27" i="4"/>
  <c r="V26" i="4"/>
  <c r="U26" i="4"/>
  <c r="Q26" i="4"/>
  <c r="P26" i="4"/>
  <c r="L26" i="4"/>
  <c r="K26" i="4"/>
  <c r="G26" i="4"/>
  <c r="F26" i="4"/>
  <c r="V25" i="4"/>
  <c r="U25" i="4"/>
  <c r="Q25" i="4"/>
  <c r="P25" i="4"/>
  <c r="L25" i="4"/>
  <c r="K25" i="4"/>
  <c r="G25" i="4"/>
  <c r="F25" i="4"/>
  <c r="V24" i="4"/>
  <c r="U24" i="4"/>
  <c r="Q24" i="4"/>
  <c r="P24" i="4"/>
  <c r="L24" i="4"/>
  <c r="K24" i="4"/>
  <c r="G24" i="4"/>
  <c r="F24" i="4"/>
  <c r="V23" i="4"/>
  <c r="U23" i="4"/>
  <c r="Q23" i="4"/>
  <c r="P23" i="4"/>
  <c r="L23" i="4"/>
  <c r="K23" i="4"/>
  <c r="G23" i="4"/>
  <c r="F23" i="4"/>
  <c r="V22" i="4"/>
  <c r="U22" i="4"/>
  <c r="Q22" i="4"/>
  <c r="P22" i="4"/>
  <c r="L22" i="4"/>
  <c r="K22" i="4"/>
  <c r="G22" i="4"/>
  <c r="F22" i="4"/>
  <c r="V21" i="4"/>
  <c r="U21" i="4"/>
  <c r="Q21" i="4"/>
  <c r="P21" i="4"/>
  <c r="L21" i="4"/>
  <c r="K21" i="4"/>
  <c r="G21" i="4"/>
  <c r="F21" i="4"/>
  <c r="V20" i="4"/>
  <c r="U20" i="4"/>
  <c r="Q20" i="4"/>
  <c r="P20" i="4"/>
  <c r="L20" i="4"/>
  <c r="K20" i="4"/>
  <c r="G20" i="4"/>
  <c r="F20" i="4"/>
  <c r="U19" i="4"/>
  <c r="T19" i="4"/>
  <c r="T59" i="4" s="1"/>
  <c r="S19" i="4"/>
  <c r="S59" i="4" s="1"/>
  <c r="R19" i="4"/>
  <c r="R59" i="4" s="1"/>
  <c r="V59" i="4" s="1"/>
  <c r="O19" i="4"/>
  <c r="O59" i="4" s="1"/>
  <c r="N19" i="4"/>
  <c r="N59" i="4" s="1"/>
  <c r="M19" i="4"/>
  <c r="Q19" i="4" s="1"/>
  <c r="K19" i="4"/>
  <c r="J19" i="4"/>
  <c r="J59" i="4" s="1"/>
  <c r="I19" i="4"/>
  <c r="I59" i="4" s="1"/>
  <c r="H19" i="4"/>
  <c r="H59" i="4" s="1"/>
  <c r="L59" i="4" s="1"/>
  <c r="E19" i="4"/>
  <c r="E59" i="4" s="1"/>
  <c r="D19" i="4"/>
  <c r="D59" i="4" s="1"/>
  <c r="C19" i="4"/>
  <c r="G19" i="4" s="1"/>
  <c r="V18" i="4"/>
  <c r="U18" i="4"/>
  <c r="Q18" i="4"/>
  <c r="P18" i="4"/>
  <c r="L18" i="4"/>
  <c r="K18" i="4"/>
  <c r="G18" i="4"/>
  <c r="F18" i="4"/>
  <c r="V17" i="4"/>
  <c r="U17" i="4"/>
  <c r="Q17" i="4"/>
  <c r="P17" i="4"/>
  <c r="L17" i="4"/>
  <c r="K17" i="4"/>
  <c r="G17" i="4"/>
  <c r="F17" i="4"/>
  <c r="V16" i="4"/>
  <c r="U16" i="4"/>
  <c r="Q16" i="4"/>
  <c r="P16" i="4"/>
  <c r="L16" i="4"/>
  <c r="K16" i="4"/>
  <c r="G16" i="4"/>
  <c r="F16" i="4"/>
  <c r="V15" i="4"/>
  <c r="U15" i="4"/>
  <c r="Q15" i="4"/>
  <c r="P15" i="4"/>
  <c r="L15" i="4"/>
  <c r="K15" i="4"/>
  <c r="G15" i="4"/>
  <c r="F15" i="4"/>
  <c r="V14" i="4"/>
  <c r="U14" i="4"/>
  <c r="Q14" i="4"/>
  <c r="P14" i="4"/>
  <c r="L14" i="4"/>
  <c r="K14" i="4"/>
  <c r="G14" i="4"/>
  <c r="F14" i="4"/>
  <c r="V13" i="4"/>
  <c r="U13" i="4"/>
  <c r="Q13" i="4"/>
  <c r="P13" i="4"/>
  <c r="L13" i="4"/>
  <c r="K13" i="4"/>
  <c r="G13" i="4"/>
  <c r="F13" i="4"/>
  <c r="V12" i="4"/>
  <c r="U12" i="4"/>
  <c r="Q12" i="4"/>
  <c r="P12" i="4"/>
  <c r="L12" i="4"/>
  <c r="K12" i="4"/>
  <c r="G12" i="4"/>
  <c r="F12" i="4"/>
  <c r="V11" i="4"/>
  <c r="U11" i="4"/>
  <c r="Q11" i="4"/>
  <c r="P11" i="4"/>
  <c r="L11" i="4"/>
  <c r="K11" i="4"/>
  <c r="G11" i="4"/>
  <c r="F11" i="4"/>
  <c r="V10" i="4"/>
  <c r="U10" i="4"/>
  <c r="Q10" i="4"/>
  <c r="P10" i="4"/>
  <c r="L10" i="4"/>
  <c r="K10" i="4"/>
  <c r="G10" i="4"/>
  <c r="F10" i="4"/>
  <c r="V9" i="4"/>
  <c r="U9" i="4"/>
  <c r="Q9" i="4"/>
  <c r="P9" i="4"/>
  <c r="L9" i="4"/>
  <c r="K9" i="4"/>
  <c r="G9" i="4"/>
  <c r="F9" i="4"/>
  <c r="V8" i="4"/>
  <c r="U8" i="4"/>
  <c r="Q8" i="4"/>
  <c r="P8" i="4"/>
  <c r="L8" i="4"/>
  <c r="K8" i="4"/>
  <c r="G8" i="4"/>
  <c r="F8" i="4"/>
  <c r="V7" i="4"/>
  <c r="U7" i="4"/>
  <c r="Q7" i="4"/>
  <c r="P7" i="4"/>
  <c r="L7" i="4"/>
  <c r="K7" i="4"/>
  <c r="G7" i="4"/>
  <c r="F7" i="4"/>
  <c r="E6" i="4"/>
  <c r="D6" i="4"/>
  <c r="C6" i="4"/>
  <c r="K5" i="4"/>
  <c r="P5" i="4" s="1"/>
  <c r="U5" i="4" s="1"/>
  <c r="J5" i="4"/>
  <c r="O5" i="4" s="1"/>
  <c r="I5" i="4"/>
  <c r="I6" i="4" s="1"/>
  <c r="H5" i="4"/>
  <c r="M5" i="4" s="1"/>
  <c r="U59" i="4" l="1"/>
  <c r="M6" i="4"/>
  <c r="R5" i="4"/>
  <c r="R6" i="4" s="1"/>
  <c r="O6" i="4"/>
  <c r="T5" i="4"/>
  <c r="T6" i="4" s="1"/>
  <c r="K59" i="4"/>
  <c r="P59" i="4"/>
  <c r="N5" i="4"/>
  <c r="H6" i="4"/>
  <c r="J6" i="4"/>
  <c r="F19" i="4"/>
  <c r="L19" i="4"/>
  <c r="P19" i="4"/>
  <c r="V19" i="4"/>
  <c r="C59" i="4"/>
  <c r="G59" i="4" s="1"/>
  <c r="M59" i="4"/>
  <c r="Q59" i="4" s="1"/>
  <c r="N6" i="4" l="1"/>
  <c r="S5" i="4"/>
  <c r="S6" i="4" s="1"/>
  <c r="F59" i="4"/>
</calcChain>
</file>

<file path=xl/sharedStrings.xml><?xml version="1.0" encoding="utf-8"?>
<sst xmlns="http://schemas.openxmlformats.org/spreadsheetml/2006/main" count="76" uniqueCount="70">
  <si>
    <t>CENTRAL BANK OF INDIA</t>
  </si>
  <si>
    <t>RURAL</t>
  </si>
  <si>
    <t xml:space="preserve"> MARCH 2025</t>
  </si>
  <si>
    <t>(Figures in Numbers)</t>
  </si>
  <si>
    <t>SNo.</t>
  </si>
  <si>
    <t>NAME OF THE BANK</t>
  </si>
  <si>
    <t>SEMI URBAN</t>
  </si>
  <si>
    <t>URBAN</t>
  </si>
  <si>
    <t>TOTAL</t>
  </si>
  <si>
    <t>As on  31ST MAR 24</t>
  </si>
  <si>
    <t>As on 31ST DEC 24</t>
  </si>
  <si>
    <t>As on  31ST MAR 25</t>
  </si>
  <si>
    <t xml:space="preserve">GROWTH DURING THE YEAR </t>
  </si>
  <si>
    <t>ABSL</t>
  </si>
  <si>
    <t>%AGE</t>
  </si>
  <si>
    <t>BANK OF BARODA</t>
  </si>
  <si>
    <t>BANK OF INDIA</t>
  </si>
  <si>
    <t>BANK OF MAHARASHTRA</t>
  </si>
  <si>
    <t>CANARA BANK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</si>
  <si>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</si>
  <si>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</si>
  <si>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</si>
  <si>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</si>
  <si>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</si>
  <si>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</si>
  <si>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</si>
  <si>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</si>
  <si>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</si>
  <si>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</si>
  <si>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</si>
  <si>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</si>
  <si>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</si>
  <si>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</si>
  <si>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</si>
  <si>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</si>
  <si>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</si>
  <si>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</si>
  <si>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</si>
  <si>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</si>
  <si>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</si>
  <si>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</si>
  <si>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</si>
  <si>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</si>
  <si>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</si>
  <si>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</si>
  <si>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</si>
  <si>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</si>
  <si>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</si>
  <si>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</si>
  <si>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</si>
  <si>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</si>
  <si>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</si>
  <si>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</si>
  <si>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</si>
  <si>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</si>
  <si>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</si>
  <si>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</si>
  <si>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</si>
  <si>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</si>
  <si>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</si>
  <si>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</si>
  <si>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</si>
  <si>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</si>
  <si>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</si>
  <si>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</si>
  <si>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</si>
  <si>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</si>
  <si>
    <t>Table No.1(O)</t>
  </si>
  <si>
    <t>BANK-WISE INFORMATION REGARDING ATM NETWORK</t>
  </si>
  <si>
    <t>Table No.1(O) BANK-WISE INFORMATION REGARDING ATM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</si>
</sst>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2" fillId="0" borderId="0" applyBorder="0" applyProtection="0"/>
    <xf numFmtId="0" fontId="3" fillId="0" borderId="0"/>
    <xf numFmtId="0" fontId="3" fillId="0" borderId="0"/>
    <xf numFmtId="167" fontId="1" fillId="0" borderId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2" fontId="0" fillId="2" borderId="0" xfId="0" applyNumberFormat="1" applyFill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" fontId="7" fillId="0" borderId="3" xfId="0" applyNumberFormat="1" applyFont="1" applyBorder="1" applyAlignment="1">
      <alignment vertical="center"/>
    </xf>
    <xf numFmtId="2" fontId="7" fillId="2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1" fontId="0" fillId="0" borderId="0" xfId="0" applyNumberFormat="1"/>
    <xf numFmtId="0" fontId="0" fillId="2" borderId="0" xfId="0" applyFill="1"/>
    <xf numFmtId="0" fontId="5" fillId="0" borderId="0" xfId="0" applyFont="1" applyAlignment="1">
      <alignment horizontal="center" vertical="center" textRotation="180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vertical="center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workbookViewId="0">
      <selection sqref="A1:XFD1048576"/>
    </sheetView>
  </sheetViews>
  <sheetFormatPr defaultColWidth="9.140625" defaultRowHeight="15" x14ac:dyDescent="0.25"/>
  <cols>
    <col min="1" max="1" width="5.7109375" customWidth="1"/>
    <col min="2" max="2" width="30.85546875" customWidth="1"/>
    <col min="3" max="3" width="13" customWidth="1"/>
    <col min="4" max="5" width="11.140625" customWidth="1"/>
    <col min="6" max="6" width="11.140625" style="21" customWidth="1"/>
    <col min="7" max="7" width="11.140625" style="22" customWidth="1"/>
    <col min="8" max="8" width="13.140625" customWidth="1"/>
    <col min="9" max="9" width="12.28515625" customWidth="1"/>
    <col min="10" max="10" width="12.5703125" customWidth="1"/>
    <col min="11" max="12" width="11.140625" style="22" customWidth="1"/>
    <col min="13" max="13" width="12.7109375" customWidth="1"/>
    <col min="14" max="14" width="13.42578125" customWidth="1"/>
    <col min="15" max="15" width="12.5703125" customWidth="1"/>
    <col min="16" max="17" width="11.140625" customWidth="1"/>
    <col min="18" max="18" width="12" customWidth="1"/>
    <col min="19" max="22" width="11.140625" customWidth="1"/>
    <col min="23" max="23" width="17" customWidth="1"/>
    <col min="24" max="231" width="9.140625" customWidth="1"/>
  </cols>
  <sheetData>
    <row r="1" spans="1:23" s="1" customFormat="1" ht="17.25" customHeight="1" x14ac:dyDescent="0.25">
      <c r="A1" s="31" t="s">
        <v>67</v>
      </c>
      <c r="B1" s="31"/>
      <c r="C1" s="25" t="s">
        <v>68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3" s="1" customFormat="1" ht="17.25" customHeight="1" x14ac:dyDescent="0.25">
      <c r="A2" s="25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3" s="1" customFormat="1" ht="15.75" customHeight="1" x14ac:dyDescent="0.25">
      <c r="T3" s="25" t="s">
        <v>3</v>
      </c>
      <c r="U3" s="25"/>
      <c r="V3" s="25"/>
    </row>
    <row r="4" spans="1:23" s="2" customFormat="1" ht="14.25" customHeight="1" x14ac:dyDescent="0.25">
      <c r="A4" s="24" t="s">
        <v>4</v>
      </c>
      <c r="B4" s="24" t="s">
        <v>5</v>
      </c>
      <c r="C4" s="26" t="s">
        <v>1</v>
      </c>
      <c r="D4" s="26"/>
      <c r="E4" s="26"/>
      <c r="F4" s="26"/>
      <c r="G4" s="26"/>
      <c r="H4" s="26" t="s">
        <v>6</v>
      </c>
      <c r="I4" s="26"/>
      <c r="J4" s="26"/>
      <c r="K4" s="26"/>
      <c r="L4" s="26"/>
      <c r="M4" s="26" t="s">
        <v>7</v>
      </c>
      <c r="N4" s="26"/>
      <c r="O4" s="26"/>
      <c r="P4" s="26"/>
      <c r="Q4" s="26"/>
      <c r="R4" s="26" t="s">
        <v>8</v>
      </c>
      <c r="S4" s="26"/>
      <c r="T4" s="26"/>
      <c r="U4" s="26"/>
      <c r="V4" s="26"/>
      <c r="W4" s="23" t="s">
        <v>69</v>
      </c>
    </row>
    <row r="5" spans="1:23" s="2" customFormat="1" ht="38.25" customHeight="1" x14ac:dyDescent="0.25">
      <c r="A5" s="24"/>
      <c r="B5" s="24"/>
      <c r="C5" s="3" t="s">
        <v>9</v>
      </c>
      <c r="D5" s="3" t="s">
        <v>10</v>
      </c>
      <c r="E5" s="3" t="s">
        <v>11</v>
      </c>
      <c r="F5" s="24" t="s">
        <v>12</v>
      </c>
      <c r="G5" s="24"/>
      <c r="H5" s="3" t="str">
        <f>C5</f>
        <v>As on  31ST MAR 24</v>
      </c>
      <c r="I5" s="3" t="str">
        <f>D5</f>
        <v>As on 31ST DEC 24</v>
      </c>
      <c r="J5" s="3" t="str">
        <f>E5</f>
        <v>As on  31ST MAR 25</v>
      </c>
      <c r="K5" s="24" t="str">
        <f>F5</f>
        <v xml:space="preserve">GROWTH DURING THE YEAR </v>
      </c>
      <c r="L5" s="24"/>
      <c r="M5" s="3" t="str">
        <f>H5</f>
        <v>As on  31ST MAR 24</v>
      </c>
      <c r="N5" s="3" t="str">
        <f>I5</f>
        <v>As on 31ST DEC 24</v>
      </c>
      <c r="O5" s="3" t="str">
        <f>J5</f>
        <v>As on  31ST MAR 25</v>
      </c>
      <c r="P5" s="24" t="str">
        <f>K5</f>
        <v xml:space="preserve">GROWTH DURING THE YEAR </v>
      </c>
      <c r="Q5" s="24"/>
      <c r="R5" s="3" t="str">
        <f>M5</f>
        <v>As on  31ST MAR 24</v>
      </c>
      <c r="S5" s="3" t="str">
        <f>N5</f>
        <v>As on 31ST DEC 24</v>
      </c>
      <c r="T5" s="3" t="str">
        <f>O5</f>
        <v>As on  31ST MAR 25</v>
      </c>
      <c r="U5" s="24" t="str">
        <f>P5</f>
        <v xml:space="preserve">GROWTH DURING THE YEAR </v>
      </c>
      <c r="V5" s="24"/>
      <c r="W5" s="23"/>
    </row>
    <row r="6" spans="1:23" s="2" customFormat="1" ht="12" customHeight="1" x14ac:dyDescent="0.25">
      <c r="A6" s="4"/>
      <c r="B6" s="4"/>
      <c r="C6" s="5" t="str">
        <f>RIGHT(C5,7)</f>
        <v xml:space="preserve"> MAR 24</v>
      </c>
      <c r="D6" s="5" t="str">
        <f t="shared" ref="D6:E6" si="0">RIGHT(D5,7)</f>
        <v xml:space="preserve"> DEC 24</v>
      </c>
      <c r="E6" s="5" t="str">
        <f t="shared" si="0"/>
        <v xml:space="preserve"> MAR 25</v>
      </c>
      <c r="F6" s="6" t="s">
        <v>13</v>
      </c>
      <c r="G6" s="7" t="s">
        <v>14</v>
      </c>
      <c r="H6" s="5" t="str">
        <f>RIGHT(H5,7)</f>
        <v xml:space="preserve"> MAR 24</v>
      </c>
      <c r="I6" s="5" t="str">
        <f t="shared" ref="I6:J6" si="1">RIGHT(I5,7)</f>
        <v xml:space="preserve"> DEC 24</v>
      </c>
      <c r="J6" s="5" t="str">
        <f t="shared" si="1"/>
        <v xml:space="preserve"> MAR 25</v>
      </c>
      <c r="K6" s="7" t="s">
        <v>13</v>
      </c>
      <c r="L6" s="7" t="s">
        <v>14</v>
      </c>
      <c r="M6" s="5" t="str">
        <f>RIGHT(M5,7)</f>
        <v xml:space="preserve"> MAR 24</v>
      </c>
      <c r="N6" s="5" t="str">
        <f t="shared" ref="N6:O6" si="2">RIGHT(N5,7)</f>
        <v xml:space="preserve"> DEC 24</v>
      </c>
      <c r="O6" s="5" t="str">
        <f t="shared" si="2"/>
        <v xml:space="preserve"> MAR 25</v>
      </c>
      <c r="P6" s="7" t="s">
        <v>13</v>
      </c>
      <c r="Q6" s="7" t="s">
        <v>14</v>
      </c>
      <c r="R6" s="5" t="str">
        <f>RIGHT(R5,7)</f>
        <v xml:space="preserve"> MAR 24</v>
      </c>
      <c r="S6" s="5" t="str">
        <f t="shared" ref="S6:T6" si="3">RIGHT(S5,7)</f>
        <v xml:space="preserve"> DEC 24</v>
      </c>
      <c r="T6" s="5" t="str">
        <f t="shared" si="3"/>
        <v xml:space="preserve"> MAR 25</v>
      </c>
      <c r="U6" s="7" t="s">
        <v>13</v>
      </c>
      <c r="V6" s="7" t="s">
        <v>14</v>
      </c>
      <c r="W6" s="23"/>
    </row>
    <row r="7" spans="1:23" s="8" customFormat="1" x14ac:dyDescent="0.25">
      <c r="A7" s="10">
        <v>1</v>
      </c>
      <c r="B7" s="11" t="s">
        <v>15</v>
      </c>
      <c r="C7" s="10">
        <v>84</v>
      </c>
      <c r="D7" s="10">
        <v>84</v>
      </c>
      <c r="E7" s="10">
        <v>84</v>
      </c>
      <c r="F7" s="12">
        <f t="shared" ref="F7:F59" si="4">(E7-C7)</f>
        <v>0</v>
      </c>
      <c r="G7" s="13">
        <f>IF(C7=0,"",(E7-C7)/C7*100)</f>
        <v>0</v>
      </c>
      <c r="H7" s="10">
        <v>54</v>
      </c>
      <c r="I7" s="10">
        <v>54</v>
      </c>
      <c r="J7" s="10">
        <v>55</v>
      </c>
      <c r="K7" s="14">
        <f t="shared" ref="K7:K59" si="5">(J7-H7)</f>
        <v>1</v>
      </c>
      <c r="L7" s="13">
        <f>IF(H7=0,"",(J7-H7)/H7*100)</f>
        <v>1.8518518518518516</v>
      </c>
      <c r="M7" s="10">
        <v>75</v>
      </c>
      <c r="N7" s="10">
        <v>73</v>
      </c>
      <c r="O7" s="10">
        <v>76</v>
      </c>
      <c r="P7" s="10">
        <f t="shared" ref="P7:P59" si="6">(O7-M7)</f>
        <v>1</v>
      </c>
      <c r="Q7" s="15">
        <f>IF(M7=0,"",(O7-M7)/M7*100)</f>
        <v>1.3333333333333335</v>
      </c>
      <c r="R7" s="10">
        <v>213</v>
      </c>
      <c r="S7" s="10">
        <v>211</v>
      </c>
      <c r="T7" s="10">
        <v>215</v>
      </c>
      <c r="U7" s="10">
        <f t="shared" ref="U7:U59" si="7">(T7-R7)</f>
        <v>2</v>
      </c>
      <c r="V7" s="15">
        <f>IF(R7=0,"",(T7-R7)/R7*100)</f>
        <v>0.93896713615023475</v>
      </c>
      <c r="W7" s="29"/>
    </row>
    <row r="8" spans="1:23" s="8" customFormat="1" x14ac:dyDescent="0.25">
      <c r="A8" s="10">
        <v>2</v>
      </c>
      <c r="B8" s="11" t="s">
        <v>16</v>
      </c>
      <c r="C8" s="10">
        <v>11</v>
      </c>
      <c r="D8" s="10">
        <v>11</v>
      </c>
      <c r="E8" s="10">
        <v>11</v>
      </c>
      <c r="F8" s="12">
        <f t="shared" si="4"/>
        <v>0</v>
      </c>
      <c r="G8" s="13">
        <f t="shared" ref="G8:G61" si="8">IF(C8=0,"",(E8-C8)/C8*100)</f>
        <v>0</v>
      </c>
      <c r="H8" s="10">
        <v>13</v>
      </c>
      <c r="I8" s="10">
        <v>12</v>
      </c>
      <c r="J8" s="10">
        <v>12</v>
      </c>
      <c r="K8" s="14">
        <f t="shared" si="5"/>
        <v>-1</v>
      </c>
      <c r="L8" s="13">
        <f t="shared" ref="L8:L61" si="9">IF(H8=0,"",(J8-H8)/H8*100)</f>
        <v>-7.6923076923076925</v>
      </c>
      <c r="M8" s="10">
        <v>53</v>
      </c>
      <c r="N8" s="10">
        <v>53</v>
      </c>
      <c r="O8" s="10">
        <v>53</v>
      </c>
      <c r="P8" s="10">
        <f t="shared" si="6"/>
        <v>0</v>
      </c>
      <c r="Q8" s="15">
        <f t="shared" ref="Q8:Q61" si="10">IF(M8=0,"",(O8-M8)/M8*100)</f>
        <v>0</v>
      </c>
      <c r="R8" s="10">
        <v>77</v>
      </c>
      <c r="S8" s="10">
        <v>76</v>
      </c>
      <c r="T8" s="10">
        <v>76</v>
      </c>
      <c r="U8" s="10">
        <f t="shared" si="7"/>
        <v>-1</v>
      </c>
      <c r="V8" s="15">
        <f t="shared" ref="V8:V61" si="11">IF(R8=0,"",(T8-R8)/R8*100)</f>
        <v>-1.2987012987012987</v>
      </c>
      <c r="W8" s="29"/>
    </row>
    <row r="9" spans="1:23" s="8" customFormat="1" x14ac:dyDescent="0.25">
      <c r="A9" s="10">
        <v>3</v>
      </c>
      <c r="B9" s="11" t="s">
        <v>17</v>
      </c>
      <c r="C9" s="10">
        <v>9</v>
      </c>
      <c r="D9" s="10">
        <v>9</v>
      </c>
      <c r="E9" s="10">
        <v>9</v>
      </c>
      <c r="F9" s="12">
        <f t="shared" si="4"/>
        <v>0</v>
      </c>
      <c r="G9" s="13">
        <f t="shared" si="8"/>
        <v>0</v>
      </c>
      <c r="H9" s="10">
        <v>15</v>
      </c>
      <c r="I9" s="10">
        <v>17</v>
      </c>
      <c r="J9" s="10">
        <v>16</v>
      </c>
      <c r="K9" s="14">
        <f t="shared" si="5"/>
        <v>1</v>
      </c>
      <c r="L9" s="13">
        <f t="shared" si="9"/>
        <v>6.666666666666667</v>
      </c>
      <c r="M9" s="10">
        <v>19</v>
      </c>
      <c r="N9" s="10">
        <v>20</v>
      </c>
      <c r="O9" s="10">
        <v>20</v>
      </c>
      <c r="P9" s="10">
        <f t="shared" si="6"/>
        <v>1</v>
      </c>
      <c r="Q9" s="15">
        <f t="shared" si="10"/>
        <v>5.2631578947368416</v>
      </c>
      <c r="R9" s="10">
        <v>43</v>
      </c>
      <c r="S9" s="10">
        <v>46</v>
      </c>
      <c r="T9" s="10">
        <v>45</v>
      </c>
      <c r="U9" s="10">
        <f t="shared" si="7"/>
        <v>2</v>
      </c>
      <c r="V9" s="15">
        <f t="shared" si="11"/>
        <v>4.6511627906976747</v>
      </c>
      <c r="W9" s="29"/>
    </row>
    <row r="10" spans="1:23" s="8" customFormat="1" x14ac:dyDescent="0.25">
      <c r="A10" s="10">
        <v>4</v>
      </c>
      <c r="B10" s="11" t="s">
        <v>18</v>
      </c>
      <c r="C10" s="10">
        <v>12</v>
      </c>
      <c r="D10" s="10">
        <v>12</v>
      </c>
      <c r="E10" s="10">
        <v>8</v>
      </c>
      <c r="F10" s="12">
        <f t="shared" si="4"/>
        <v>-4</v>
      </c>
      <c r="G10" s="13">
        <f t="shared" si="8"/>
        <v>-33.333333333333329</v>
      </c>
      <c r="H10" s="10">
        <v>17</v>
      </c>
      <c r="I10" s="10">
        <v>16</v>
      </c>
      <c r="J10" s="10">
        <v>13</v>
      </c>
      <c r="K10" s="14">
        <f t="shared" si="5"/>
        <v>-4</v>
      </c>
      <c r="L10" s="13">
        <f t="shared" si="9"/>
        <v>-23.52941176470588</v>
      </c>
      <c r="M10" s="10">
        <v>30</v>
      </c>
      <c r="N10" s="10">
        <v>29</v>
      </c>
      <c r="O10" s="10">
        <v>27</v>
      </c>
      <c r="P10" s="10">
        <f t="shared" si="6"/>
        <v>-3</v>
      </c>
      <c r="Q10" s="15">
        <f t="shared" si="10"/>
        <v>-10</v>
      </c>
      <c r="R10" s="10">
        <v>59</v>
      </c>
      <c r="S10" s="10">
        <v>57</v>
      </c>
      <c r="T10" s="10">
        <v>48</v>
      </c>
      <c r="U10" s="10">
        <f t="shared" si="7"/>
        <v>-11</v>
      </c>
      <c r="V10" s="15">
        <f t="shared" si="11"/>
        <v>-18.64406779661017</v>
      </c>
      <c r="W10" s="29"/>
    </row>
    <row r="11" spans="1:23" s="8" customFormat="1" x14ac:dyDescent="0.25">
      <c r="A11" s="10">
        <v>5</v>
      </c>
      <c r="B11" s="11" t="s">
        <v>0</v>
      </c>
      <c r="C11" s="10">
        <v>53</v>
      </c>
      <c r="D11" s="10">
        <v>53</v>
      </c>
      <c r="E11" s="10">
        <v>53</v>
      </c>
      <c r="F11" s="12">
        <f t="shared" si="4"/>
        <v>0</v>
      </c>
      <c r="G11" s="13">
        <f t="shared" si="8"/>
        <v>0</v>
      </c>
      <c r="H11" s="10">
        <v>52</v>
      </c>
      <c r="I11" s="10">
        <v>52</v>
      </c>
      <c r="J11" s="10">
        <v>52</v>
      </c>
      <c r="K11" s="14">
        <f t="shared" si="5"/>
        <v>0</v>
      </c>
      <c r="L11" s="13">
        <f t="shared" si="9"/>
        <v>0</v>
      </c>
      <c r="M11" s="10">
        <v>51</v>
      </c>
      <c r="N11" s="10">
        <v>51</v>
      </c>
      <c r="O11" s="10">
        <v>51</v>
      </c>
      <c r="P11" s="10">
        <f t="shared" si="6"/>
        <v>0</v>
      </c>
      <c r="Q11" s="15">
        <f t="shared" si="10"/>
        <v>0</v>
      </c>
      <c r="R11" s="10">
        <v>156</v>
      </c>
      <c r="S11" s="10">
        <v>156</v>
      </c>
      <c r="T11" s="10">
        <v>156</v>
      </c>
      <c r="U11" s="10">
        <f t="shared" si="7"/>
        <v>0</v>
      </c>
      <c r="V11" s="15">
        <f t="shared" si="11"/>
        <v>0</v>
      </c>
      <c r="W11" s="29"/>
    </row>
    <row r="12" spans="1:23" s="8" customFormat="1" x14ac:dyDescent="0.25">
      <c r="A12" s="10">
        <v>6</v>
      </c>
      <c r="B12" s="11" t="s">
        <v>19</v>
      </c>
      <c r="C12" s="10">
        <v>7</v>
      </c>
      <c r="D12" s="10">
        <v>7</v>
      </c>
      <c r="E12" s="10">
        <v>7</v>
      </c>
      <c r="F12" s="12">
        <f t="shared" si="4"/>
        <v>0</v>
      </c>
      <c r="G12" s="13">
        <f t="shared" si="8"/>
        <v>0</v>
      </c>
      <c r="H12" s="10">
        <v>4</v>
      </c>
      <c r="I12" s="10">
        <v>5</v>
      </c>
      <c r="J12" s="10">
        <v>5</v>
      </c>
      <c r="K12" s="14">
        <f t="shared" si="5"/>
        <v>1</v>
      </c>
      <c r="L12" s="13">
        <f t="shared" si="9"/>
        <v>25</v>
      </c>
      <c r="M12" s="10">
        <v>24</v>
      </c>
      <c r="N12" s="10">
        <v>25</v>
      </c>
      <c r="O12" s="10">
        <v>25</v>
      </c>
      <c r="P12" s="10">
        <f t="shared" si="6"/>
        <v>1</v>
      </c>
      <c r="Q12" s="15">
        <f t="shared" si="10"/>
        <v>4.1666666666666661</v>
      </c>
      <c r="R12" s="10">
        <v>35</v>
      </c>
      <c r="S12" s="10">
        <v>37</v>
      </c>
      <c r="T12" s="10">
        <v>37</v>
      </c>
      <c r="U12" s="10">
        <f t="shared" si="7"/>
        <v>2</v>
      </c>
      <c r="V12" s="15">
        <f t="shared" si="11"/>
        <v>5.7142857142857144</v>
      </c>
      <c r="W12" s="29"/>
    </row>
    <row r="13" spans="1:23" s="8" customFormat="1" x14ac:dyDescent="0.25">
      <c r="A13" s="10">
        <v>7</v>
      </c>
      <c r="B13" s="11" t="s">
        <v>20</v>
      </c>
      <c r="C13" s="10">
        <v>18</v>
      </c>
      <c r="D13" s="10">
        <v>18</v>
      </c>
      <c r="E13" s="10">
        <v>18</v>
      </c>
      <c r="F13" s="12">
        <f t="shared" si="4"/>
        <v>0</v>
      </c>
      <c r="G13" s="13">
        <f t="shared" si="8"/>
        <v>0</v>
      </c>
      <c r="H13" s="10">
        <v>10</v>
      </c>
      <c r="I13" s="10">
        <v>10</v>
      </c>
      <c r="J13" s="10">
        <v>10</v>
      </c>
      <c r="K13" s="14">
        <f t="shared" si="5"/>
        <v>0</v>
      </c>
      <c r="L13" s="13">
        <f t="shared" si="9"/>
        <v>0</v>
      </c>
      <c r="M13" s="10">
        <v>19</v>
      </c>
      <c r="N13" s="10">
        <v>18</v>
      </c>
      <c r="O13" s="10">
        <v>18</v>
      </c>
      <c r="P13" s="10">
        <f t="shared" si="6"/>
        <v>-1</v>
      </c>
      <c r="Q13" s="15">
        <f t="shared" si="10"/>
        <v>-5.2631578947368416</v>
      </c>
      <c r="R13" s="10">
        <v>47</v>
      </c>
      <c r="S13" s="10">
        <v>46</v>
      </c>
      <c r="T13" s="10">
        <v>46</v>
      </c>
      <c r="U13" s="10">
        <f t="shared" si="7"/>
        <v>-1</v>
      </c>
      <c r="V13" s="15">
        <f t="shared" si="11"/>
        <v>-2.1276595744680851</v>
      </c>
      <c r="W13" s="29"/>
    </row>
    <row r="14" spans="1:23" s="8" customFormat="1" x14ac:dyDescent="0.25">
      <c r="A14" s="10">
        <v>8</v>
      </c>
      <c r="B14" s="11" t="s">
        <v>21</v>
      </c>
      <c r="C14" s="10">
        <v>0</v>
      </c>
      <c r="D14" s="10">
        <v>0</v>
      </c>
      <c r="E14" s="10">
        <v>0</v>
      </c>
      <c r="F14" s="12">
        <f t="shared" si="4"/>
        <v>0</v>
      </c>
      <c r="G14" s="13" t="str">
        <f t="shared" si="8"/>
        <v/>
      </c>
      <c r="H14" s="10">
        <v>1</v>
      </c>
      <c r="I14" s="10">
        <v>1</v>
      </c>
      <c r="J14" s="10">
        <v>1</v>
      </c>
      <c r="K14" s="14">
        <f t="shared" si="5"/>
        <v>0</v>
      </c>
      <c r="L14" s="13">
        <f t="shared" si="9"/>
        <v>0</v>
      </c>
      <c r="M14" s="10">
        <v>7</v>
      </c>
      <c r="N14" s="10">
        <v>7</v>
      </c>
      <c r="O14" s="10">
        <v>7</v>
      </c>
      <c r="P14" s="10">
        <f t="shared" si="6"/>
        <v>0</v>
      </c>
      <c r="Q14" s="15">
        <f t="shared" si="10"/>
        <v>0</v>
      </c>
      <c r="R14" s="10">
        <v>8</v>
      </c>
      <c r="S14" s="10">
        <v>8</v>
      </c>
      <c r="T14" s="10">
        <v>8</v>
      </c>
      <c r="U14" s="10">
        <f t="shared" si="7"/>
        <v>0</v>
      </c>
      <c r="V14" s="15">
        <f t="shared" si="11"/>
        <v>0</v>
      </c>
      <c r="W14" s="29"/>
    </row>
    <row r="15" spans="1:23" s="8" customFormat="1" x14ac:dyDescent="0.25">
      <c r="A15" s="10">
        <v>9</v>
      </c>
      <c r="B15" s="11" t="s">
        <v>22</v>
      </c>
      <c r="C15" s="10">
        <v>56</v>
      </c>
      <c r="D15" s="10">
        <v>49</v>
      </c>
      <c r="E15" s="10">
        <v>46</v>
      </c>
      <c r="F15" s="12">
        <f t="shared" si="4"/>
        <v>-10</v>
      </c>
      <c r="G15" s="13">
        <f t="shared" si="8"/>
        <v>-17.857142857142858</v>
      </c>
      <c r="H15" s="10">
        <v>83</v>
      </c>
      <c r="I15" s="10">
        <v>73</v>
      </c>
      <c r="J15" s="10">
        <v>68</v>
      </c>
      <c r="K15" s="14">
        <f t="shared" si="5"/>
        <v>-15</v>
      </c>
      <c r="L15" s="13">
        <f t="shared" si="9"/>
        <v>-18.072289156626507</v>
      </c>
      <c r="M15" s="10">
        <v>119</v>
      </c>
      <c r="N15" s="10">
        <v>117</v>
      </c>
      <c r="O15" s="10">
        <v>112</v>
      </c>
      <c r="P15" s="10">
        <f t="shared" si="6"/>
        <v>-7</v>
      </c>
      <c r="Q15" s="15">
        <f t="shared" si="10"/>
        <v>-5.8823529411764701</v>
      </c>
      <c r="R15" s="10">
        <v>258</v>
      </c>
      <c r="S15" s="10">
        <v>239</v>
      </c>
      <c r="T15" s="10">
        <v>226</v>
      </c>
      <c r="U15" s="10">
        <f t="shared" si="7"/>
        <v>-32</v>
      </c>
      <c r="V15" s="15">
        <f t="shared" si="11"/>
        <v>-12.403100775193799</v>
      </c>
      <c r="W15" s="29"/>
    </row>
    <row r="16" spans="1:23" s="8" customFormat="1" x14ac:dyDescent="0.25">
      <c r="A16" s="10">
        <v>10</v>
      </c>
      <c r="B16" s="11" t="s">
        <v>23</v>
      </c>
      <c r="C16" s="10">
        <v>106</v>
      </c>
      <c r="D16" s="10">
        <v>117</v>
      </c>
      <c r="E16" s="10">
        <v>144</v>
      </c>
      <c r="F16" s="12">
        <f t="shared" si="4"/>
        <v>38</v>
      </c>
      <c r="G16" s="13">
        <f t="shared" si="8"/>
        <v>35.849056603773583</v>
      </c>
      <c r="H16" s="10">
        <v>431</v>
      </c>
      <c r="I16" s="10">
        <v>430</v>
      </c>
      <c r="J16" s="10">
        <v>432</v>
      </c>
      <c r="K16" s="14">
        <f t="shared" si="5"/>
        <v>1</v>
      </c>
      <c r="L16" s="13">
        <f t="shared" si="9"/>
        <v>0.23201856148491878</v>
      </c>
      <c r="M16" s="10">
        <v>866</v>
      </c>
      <c r="N16" s="10">
        <v>890</v>
      </c>
      <c r="O16" s="10">
        <v>862</v>
      </c>
      <c r="P16" s="10">
        <f t="shared" si="6"/>
        <v>-4</v>
      </c>
      <c r="Q16" s="15">
        <f t="shared" si="10"/>
        <v>-0.46189376443418012</v>
      </c>
      <c r="R16" s="10">
        <v>1403</v>
      </c>
      <c r="S16" s="10">
        <v>1437</v>
      </c>
      <c r="T16" s="10">
        <v>1438</v>
      </c>
      <c r="U16" s="10">
        <f t="shared" si="7"/>
        <v>35</v>
      </c>
      <c r="V16" s="15">
        <f t="shared" si="11"/>
        <v>2.4946543121881684</v>
      </c>
      <c r="W16" s="29"/>
    </row>
    <row r="17" spans="1:23" s="8" customFormat="1" x14ac:dyDescent="0.25">
      <c r="A17" s="10">
        <v>11</v>
      </c>
      <c r="B17" s="11" t="s">
        <v>24</v>
      </c>
      <c r="C17" s="10">
        <v>14</v>
      </c>
      <c r="D17" s="10">
        <v>14</v>
      </c>
      <c r="E17" s="10">
        <v>14</v>
      </c>
      <c r="F17" s="12">
        <f t="shared" si="4"/>
        <v>0</v>
      </c>
      <c r="G17" s="13">
        <f t="shared" si="8"/>
        <v>0</v>
      </c>
      <c r="H17" s="10">
        <v>18</v>
      </c>
      <c r="I17" s="10">
        <v>18</v>
      </c>
      <c r="J17" s="10">
        <v>19</v>
      </c>
      <c r="K17" s="14">
        <f t="shared" si="5"/>
        <v>1</v>
      </c>
      <c r="L17" s="13">
        <f t="shared" si="9"/>
        <v>5.5555555555555554</v>
      </c>
      <c r="M17" s="10">
        <v>22</v>
      </c>
      <c r="N17" s="10">
        <v>23</v>
      </c>
      <c r="O17" s="10">
        <v>22</v>
      </c>
      <c r="P17" s="10">
        <f t="shared" si="6"/>
        <v>0</v>
      </c>
      <c r="Q17" s="15">
        <f t="shared" si="10"/>
        <v>0</v>
      </c>
      <c r="R17" s="10">
        <v>54</v>
      </c>
      <c r="S17" s="10">
        <v>55</v>
      </c>
      <c r="T17" s="10">
        <v>55</v>
      </c>
      <c r="U17" s="10">
        <f t="shared" si="7"/>
        <v>1</v>
      </c>
      <c r="V17" s="15">
        <f t="shared" si="11"/>
        <v>1.8518518518518516</v>
      </c>
      <c r="W17" s="29"/>
    </row>
    <row r="18" spans="1:23" s="8" customFormat="1" x14ac:dyDescent="0.25">
      <c r="A18" s="10">
        <v>12</v>
      </c>
      <c r="B18" s="11" t="s">
        <v>25</v>
      </c>
      <c r="C18" s="10">
        <v>20</v>
      </c>
      <c r="D18" s="10">
        <v>20</v>
      </c>
      <c r="E18" s="10">
        <v>17</v>
      </c>
      <c r="F18" s="12">
        <f t="shared" si="4"/>
        <v>-3</v>
      </c>
      <c r="G18" s="13">
        <f t="shared" si="8"/>
        <v>-15</v>
      </c>
      <c r="H18" s="10">
        <v>36</v>
      </c>
      <c r="I18" s="10">
        <v>37</v>
      </c>
      <c r="J18" s="10">
        <v>34</v>
      </c>
      <c r="K18" s="14">
        <f t="shared" si="5"/>
        <v>-2</v>
      </c>
      <c r="L18" s="13">
        <f t="shared" si="9"/>
        <v>-5.5555555555555554</v>
      </c>
      <c r="M18" s="10">
        <v>67</v>
      </c>
      <c r="N18" s="10">
        <v>55</v>
      </c>
      <c r="O18" s="10">
        <v>47</v>
      </c>
      <c r="P18" s="10">
        <f t="shared" si="6"/>
        <v>-20</v>
      </c>
      <c r="Q18" s="15">
        <f t="shared" si="10"/>
        <v>-29.850746268656714</v>
      </c>
      <c r="R18" s="10">
        <v>123</v>
      </c>
      <c r="S18" s="10">
        <v>112</v>
      </c>
      <c r="T18" s="10">
        <v>98</v>
      </c>
      <c r="U18" s="10">
        <f t="shared" si="7"/>
        <v>-25</v>
      </c>
      <c r="V18" s="15">
        <f t="shared" si="11"/>
        <v>-20.325203252032519</v>
      </c>
      <c r="W18" s="29"/>
    </row>
    <row r="19" spans="1:23" s="2" customFormat="1" ht="15.75" x14ac:dyDescent="0.25">
      <c r="A19" s="27" t="s">
        <v>26</v>
      </c>
      <c r="B19" s="28"/>
      <c r="C19" s="16">
        <f>SUM(C7:C18)</f>
        <v>390</v>
      </c>
      <c r="D19" s="16">
        <f>SUM(D7:D18)</f>
        <v>394</v>
      </c>
      <c r="E19" s="16">
        <f>SUM(E7:E18)</f>
        <v>411</v>
      </c>
      <c r="F19" s="17">
        <f t="shared" si="4"/>
        <v>21</v>
      </c>
      <c r="G19" s="18">
        <f t="shared" si="8"/>
        <v>5.384615384615385</v>
      </c>
      <c r="H19" s="16">
        <f>SUM(H7:H18)</f>
        <v>734</v>
      </c>
      <c r="I19" s="16">
        <f>SUM(I7:I18)</f>
        <v>725</v>
      </c>
      <c r="J19" s="16">
        <f>SUM(J7:J18)</f>
        <v>717</v>
      </c>
      <c r="K19" s="19">
        <f t="shared" si="5"/>
        <v>-17</v>
      </c>
      <c r="L19" s="18">
        <f t="shared" si="9"/>
        <v>-2.3160762942779289</v>
      </c>
      <c r="M19" s="16">
        <f>SUM(M7:M18)</f>
        <v>1352</v>
      </c>
      <c r="N19" s="16">
        <f>SUM(N7:N18)</f>
        <v>1361</v>
      </c>
      <c r="O19" s="16">
        <f>SUM(O7:O18)</f>
        <v>1320</v>
      </c>
      <c r="P19" s="16">
        <f t="shared" si="6"/>
        <v>-32</v>
      </c>
      <c r="Q19" s="20">
        <f t="shared" si="10"/>
        <v>-2.3668639053254439</v>
      </c>
      <c r="R19" s="16">
        <f>SUM(R7:R18)</f>
        <v>2476</v>
      </c>
      <c r="S19" s="16">
        <f>SUM(S7:S18)</f>
        <v>2480</v>
      </c>
      <c r="T19" s="16">
        <f>SUM(T7:T18)</f>
        <v>2448</v>
      </c>
      <c r="U19" s="16">
        <f t="shared" si="7"/>
        <v>-28</v>
      </c>
      <c r="V19" s="20">
        <f t="shared" si="11"/>
        <v>-1.1308562197092082</v>
      </c>
      <c r="W19" s="30"/>
    </row>
    <row r="20" spans="1:23" s="8" customFormat="1" x14ac:dyDescent="0.25">
      <c r="A20" s="10">
        <v>13</v>
      </c>
      <c r="B20" s="11" t="s">
        <v>27</v>
      </c>
      <c r="C20" s="10">
        <v>44</v>
      </c>
      <c r="D20" s="10">
        <v>49</v>
      </c>
      <c r="E20" s="10">
        <v>52</v>
      </c>
      <c r="F20" s="12">
        <f t="shared" si="4"/>
        <v>8</v>
      </c>
      <c r="G20" s="13">
        <f t="shared" si="8"/>
        <v>18.181818181818183</v>
      </c>
      <c r="H20" s="10">
        <v>58</v>
      </c>
      <c r="I20" s="10">
        <v>59</v>
      </c>
      <c r="J20" s="10">
        <v>58</v>
      </c>
      <c r="K20" s="14">
        <f t="shared" si="5"/>
        <v>0</v>
      </c>
      <c r="L20" s="13">
        <f t="shared" si="9"/>
        <v>0</v>
      </c>
      <c r="M20" s="10">
        <v>73</v>
      </c>
      <c r="N20" s="10">
        <v>71</v>
      </c>
      <c r="O20" s="10">
        <v>73</v>
      </c>
      <c r="P20" s="10">
        <f t="shared" si="6"/>
        <v>0</v>
      </c>
      <c r="Q20" s="15">
        <f t="shared" si="10"/>
        <v>0</v>
      </c>
      <c r="R20" s="10">
        <v>175</v>
      </c>
      <c r="S20" s="10">
        <v>179</v>
      </c>
      <c r="T20" s="10">
        <v>183</v>
      </c>
      <c r="U20" s="10">
        <f t="shared" si="7"/>
        <v>8</v>
      </c>
      <c r="V20" s="15">
        <f t="shared" si="11"/>
        <v>4.5714285714285712</v>
      </c>
      <c r="W20" s="29"/>
    </row>
    <row r="21" spans="1:23" s="8" customFormat="1" x14ac:dyDescent="0.25">
      <c r="A21" s="10">
        <v>14</v>
      </c>
      <c r="B21" s="11" t="s">
        <v>28</v>
      </c>
      <c r="C21" s="10">
        <v>0</v>
      </c>
      <c r="D21" s="10">
        <v>0</v>
      </c>
      <c r="E21" s="10">
        <v>0</v>
      </c>
      <c r="F21" s="12">
        <f t="shared" si="4"/>
        <v>0</v>
      </c>
      <c r="G21" s="13" t="str">
        <f t="shared" si="8"/>
        <v/>
      </c>
      <c r="H21" s="10">
        <v>1</v>
      </c>
      <c r="I21" s="10">
        <v>1</v>
      </c>
      <c r="J21" s="10">
        <v>1</v>
      </c>
      <c r="K21" s="14">
        <f t="shared" si="5"/>
        <v>0</v>
      </c>
      <c r="L21" s="13">
        <f t="shared" si="9"/>
        <v>0</v>
      </c>
      <c r="M21" s="10">
        <v>8</v>
      </c>
      <c r="N21" s="10">
        <v>8</v>
      </c>
      <c r="O21" s="10">
        <v>8</v>
      </c>
      <c r="P21" s="10">
        <f t="shared" si="6"/>
        <v>0</v>
      </c>
      <c r="Q21" s="15">
        <f t="shared" si="10"/>
        <v>0</v>
      </c>
      <c r="R21" s="10">
        <v>9</v>
      </c>
      <c r="S21" s="10">
        <v>9</v>
      </c>
      <c r="T21" s="10">
        <v>9</v>
      </c>
      <c r="U21" s="10">
        <f t="shared" si="7"/>
        <v>0</v>
      </c>
      <c r="V21" s="15">
        <f t="shared" si="11"/>
        <v>0</v>
      </c>
      <c r="W21" s="29"/>
    </row>
    <row r="22" spans="1:23" s="8" customFormat="1" x14ac:dyDescent="0.25">
      <c r="A22" s="10">
        <v>15</v>
      </c>
      <c r="B22" s="11" t="s">
        <v>29</v>
      </c>
      <c r="C22" s="10">
        <v>0</v>
      </c>
      <c r="D22" s="10">
        <v>0</v>
      </c>
      <c r="E22" s="10">
        <v>0</v>
      </c>
      <c r="F22" s="12">
        <f t="shared" si="4"/>
        <v>0</v>
      </c>
      <c r="G22" s="13" t="str">
        <f t="shared" si="8"/>
        <v/>
      </c>
      <c r="H22" s="10">
        <v>0</v>
      </c>
      <c r="I22" s="10">
        <v>0</v>
      </c>
      <c r="J22" s="10">
        <v>0</v>
      </c>
      <c r="K22" s="14">
        <f t="shared" si="5"/>
        <v>0</v>
      </c>
      <c r="L22" s="13" t="str">
        <f t="shared" si="9"/>
        <v/>
      </c>
      <c r="M22" s="10">
        <v>3</v>
      </c>
      <c r="N22" s="10">
        <v>3</v>
      </c>
      <c r="O22" s="10">
        <v>3</v>
      </c>
      <c r="P22" s="10">
        <f t="shared" si="6"/>
        <v>0</v>
      </c>
      <c r="Q22" s="15">
        <f t="shared" si="10"/>
        <v>0</v>
      </c>
      <c r="R22" s="10">
        <v>3</v>
      </c>
      <c r="S22" s="10">
        <v>3</v>
      </c>
      <c r="T22" s="10">
        <v>3</v>
      </c>
      <c r="U22" s="10">
        <f t="shared" si="7"/>
        <v>0</v>
      </c>
      <c r="V22" s="15">
        <f t="shared" si="11"/>
        <v>0</v>
      </c>
      <c r="W22" s="29"/>
    </row>
    <row r="23" spans="1:23" s="8" customFormat="1" x14ac:dyDescent="0.25">
      <c r="A23" s="10">
        <v>16</v>
      </c>
      <c r="B23" s="11" t="s">
        <v>30</v>
      </c>
      <c r="C23" s="10">
        <v>5</v>
      </c>
      <c r="D23" s="10">
        <v>5</v>
      </c>
      <c r="E23" s="10">
        <v>5</v>
      </c>
      <c r="F23" s="12">
        <f t="shared" si="4"/>
        <v>0</v>
      </c>
      <c r="G23" s="13">
        <f t="shared" si="8"/>
        <v>0</v>
      </c>
      <c r="H23" s="10">
        <v>5</v>
      </c>
      <c r="I23" s="10">
        <v>5</v>
      </c>
      <c r="J23" s="10">
        <v>5</v>
      </c>
      <c r="K23" s="14">
        <f t="shared" si="5"/>
        <v>0</v>
      </c>
      <c r="L23" s="13">
        <f t="shared" si="9"/>
        <v>0</v>
      </c>
      <c r="M23" s="10">
        <v>1</v>
      </c>
      <c r="N23" s="10">
        <v>1</v>
      </c>
      <c r="O23" s="10">
        <v>1</v>
      </c>
      <c r="P23" s="10">
        <f t="shared" si="6"/>
        <v>0</v>
      </c>
      <c r="Q23" s="15">
        <f t="shared" si="10"/>
        <v>0</v>
      </c>
      <c r="R23" s="10">
        <v>11</v>
      </c>
      <c r="S23" s="10">
        <v>11</v>
      </c>
      <c r="T23" s="10">
        <v>11</v>
      </c>
      <c r="U23" s="10">
        <f t="shared" si="7"/>
        <v>0</v>
      </c>
      <c r="V23" s="15">
        <f t="shared" si="11"/>
        <v>0</v>
      </c>
      <c r="W23" s="29"/>
    </row>
    <row r="24" spans="1:23" s="8" customFormat="1" x14ac:dyDescent="0.25">
      <c r="A24" s="10">
        <v>17</v>
      </c>
      <c r="B24" s="11" t="s">
        <v>31</v>
      </c>
      <c r="C24" s="10">
        <v>0</v>
      </c>
      <c r="D24" s="10">
        <v>0</v>
      </c>
      <c r="E24" s="10">
        <v>0</v>
      </c>
      <c r="F24" s="12">
        <f t="shared" si="4"/>
        <v>0</v>
      </c>
      <c r="G24" s="13" t="str">
        <f t="shared" si="8"/>
        <v/>
      </c>
      <c r="H24" s="10">
        <v>0</v>
      </c>
      <c r="I24" s="10">
        <v>0</v>
      </c>
      <c r="J24" s="10">
        <v>0</v>
      </c>
      <c r="K24" s="14">
        <f t="shared" si="5"/>
        <v>0</v>
      </c>
      <c r="L24" s="13" t="str">
        <f t="shared" si="9"/>
        <v/>
      </c>
      <c r="M24" s="10">
        <v>3</v>
      </c>
      <c r="N24" s="10">
        <v>4</v>
      </c>
      <c r="O24" s="10">
        <v>3</v>
      </c>
      <c r="P24" s="10">
        <f t="shared" si="6"/>
        <v>0</v>
      </c>
      <c r="Q24" s="15">
        <f t="shared" si="10"/>
        <v>0</v>
      </c>
      <c r="R24" s="10">
        <v>3</v>
      </c>
      <c r="S24" s="10">
        <v>4</v>
      </c>
      <c r="T24" s="10">
        <v>3</v>
      </c>
      <c r="U24" s="10">
        <f t="shared" si="7"/>
        <v>0</v>
      </c>
      <c r="V24" s="15">
        <f t="shared" si="11"/>
        <v>0</v>
      </c>
      <c r="W24" s="29"/>
    </row>
    <row r="25" spans="1:23" s="8" customFormat="1" x14ac:dyDescent="0.25">
      <c r="A25" s="10">
        <v>18</v>
      </c>
      <c r="B25" s="11" t="s">
        <v>32</v>
      </c>
      <c r="C25" s="10">
        <v>38</v>
      </c>
      <c r="D25" s="10">
        <v>38</v>
      </c>
      <c r="E25" s="10">
        <v>42</v>
      </c>
      <c r="F25" s="12">
        <f t="shared" si="4"/>
        <v>4</v>
      </c>
      <c r="G25" s="13">
        <f t="shared" si="8"/>
        <v>10.526315789473683</v>
      </c>
      <c r="H25" s="10">
        <v>76</v>
      </c>
      <c r="I25" s="10">
        <v>75</v>
      </c>
      <c r="J25" s="10">
        <v>85</v>
      </c>
      <c r="K25" s="14">
        <f t="shared" si="5"/>
        <v>9</v>
      </c>
      <c r="L25" s="13">
        <f t="shared" si="9"/>
        <v>11.842105263157894</v>
      </c>
      <c r="M25" s="10">
        <v>85</v>
      </c>
      <c r="N25" s="10">
        <v>82</v>
      </c>
      <c r="O25" s="10">
        <v>90</v>
      </c>
      <c r="P25" s="10">
        <f t="shared" si="6"/>
        <v>5</v>
      </c>
      <c r="Q25" s="15">
        <f t="shared" si="10"/>
        <v>5.8823529411764701</v>
      </c>
      <c r="R25" s="10">
        <v>199</v>
      </c>
      <c r="S25" s="10">
        <v>195</v>
      </c>
      <c r="T25" s="10">
        <v>217</v>
      </c>
      <c r="U25" s="10">
        <f t="shared" si="7"/>
        <v>18</v>
      </c>
      <c r="V25" s="15">
        <f t="shared" si="11"/>
        <v>9.0452261306532673</v>
      </c>
      <c r="W25" s="29"/>
    </row>
    <row r="26" spans="1:23" s="8" customFormat="1" x14ac:dyDescent="0.25">
      <c r="A26" s="10">
        <v>19</v>
      </c>
      <c r="B26" s="11" t="s">
        <v>33</v>
      </c>
      <c r="C26" s="10">
        <v>19</v>
      </c>
      <c r="D26" s="10">
        <v>21</v>
      </c>
      <c r="E26" s="10">
        <v>22</v>
      </c>
      <c r="F26" s="12">
        <f t="shared" si="4"/>
        <v>3</v>
      </c>
      <c r="G26" s="13">
        <f t="shared" si="8"/>
        <v>15.789473684210526</v>
      </c>
      <c r="H26" s="10">
        <v>49</v>
      </c>
      <c r="I26" s="10">
        <v>51</v>
      </c>
      <c r="J26" s="10">
        <v>55</v>
      </c>
      <c r="K26" s="14">
        <f t="shared" si="5"/>
        <v>6</v>
      </c>
      <c r="L26" s="13">
        <f t="shared" si="9"/>
        <v>12.244897959183673</v>
      </c>
      <c r="M26" s="10">
        <v>106</v>
      </c>
      <c r="N26" s="10">
        <v>96</v>
      </c>
      <c r="O26" s="10">
        <v>97</v>
      </c>
      <c r="P26" s="10">
        <f t="shared" si="6"/>
        <v>-9</v>
      </c>
      <c r="Q26" s="15">
        <f t="shared" si="10"/>
        <v>-8.4905660377358494</v>
      </c>
      <c r="R26" s="10">
        <v>174</v>
      </c>
      <c r="S26" s="10">
        <v>168</v>
      </c>
      <c r="T26" s="10">
        <v>174</v>
      </c>
      <c r="U26" s="10">
        <f t="shared" si="7"/>
        <v>0</v>
      </c>
      <c r="V26" s="15">
        <f t="shared" si="11"/>
        <v>0</v>
      </c>
      <c r="W26" s="29"/>
    </row>
    <row r="27" spans="1:23" s="8" customFormat="1" x14ac:dyDescent="0.25">
      <c r="A27" s="10">
        <v>20</v>
      </c>
      <c r="B27" s="11" t="s">
        <v>34</v>
      </c>
      <c r="C27" s="10">
        <v>23</v>
      </c>
      <c r="D27" s="10">
        <v>23</v>
      </c>
      <c r="E27" s="10">
        <v>23</v>
      </c>
      <c r="F27" s="12">
        <f t="shared" si="4"/>
        <v>0</v>
      </c>
      <c r="G27" s="13">
        <f t="shared" si="8"/>
        <v>0</v>
      </c>
      <c r="H27" s="10">
        <v>30</v>
      </c>
      <c r="I27" s="10">
        <v>32</v>
      </c>
      <c r="J27" s="10">
        <v>32</v>
      </c>
      <c r="K27" s="14">
        <f t="shared" si="5"/>
        <v>2</v>
      </c>
      <c r="L27" s="13">
        <f t="shared" si="9"/>
        <v>6.666666666666667</v>
      </c>
      <c r="M27" s="10">
        <v>41</v>
      </c>
      <c r="N27" s="10">
        <v>42</v>
      </c>
      <c r="O27" s="10">
        <v>33</v>
      </c>
      <c r="P27" s="10">
        <f t="shared" si="6"/>
        <v>-8</v>
      </c>
      <c r="Q27" s="15">
        <f t="shared" si="10"/>
        <v>-19.512195121951219</v>
      </c>
      <c r="R27" s="10">
        <v>94</v>
      </c>
      <c r="S27" s="10">
        <v>97</v>
      </c>
      <c r="T27" s="10">
        <v>88</v>
      </c>
      <c r="U27" s="10">
        <f t="shared" si="7"/>
        <v>-6</v>
      </c>
      <c r="V27" s="15">
        <f t="shared" si="11"/>
        <v>-6.3829787234042552</v>
      </c>
      <c r="W27" s="29"/>
    </row>
    <row r="28" spans="1:23" s="8" customFormat="1" x14ac:dyDescent="0.25">
      <c r="A28" s="10">
        <v>21</v>
      </c>
      <c r="B28" s="11" t="s">
        <v>35</v>
      </c>
      <c r="C28" s="10">
        <v>2</v>
      </c>
      <c r="D28" s="10">
        <v>2</v>
      </c>
      <c r="E28" s="10">
        <v>1</v>
      </c>
      <c r="F28" s="12">
        <f t="shared" si="4"/>
        <v>-1</v>
      </c>
      <c r="G28" s="13">
        <f t="shared" si="8"/>
        <v>-50</v>
      </c>
      <c r="H28" s="10">
        <v>21</v>
      </c>
      <c r="I28" s="10">
        <v>22</v>
      </c>
      <c r="J28" s="10">
        <v>14</v>
      </c>
      <c r="K28" s="14">
        <f t="shared" si="5"/>
        <v>-7</v>
      </c>
      <c r="L28" s="13">
        <f t="shared" si="9"/>
        <v>-33.333333333333329</v>
      </c>
      <c r="M28" s="10">
        <v>14</v>
      </c>
      <c r="N28" s="10">
        <v>13</v>
      </c>
      <c r="O28" s="10">
        <v>10</v>
      </c>
      <c r="P28" s="10">
        <f t="shared" si="6"/>
        <v>-4</v>
      </c>
      <c r="Q28" s="15">
        <f t="shared" si="10"/>
        <v>-28.571428571428569</v>
      </c>
      <c r="R28" s="10">
        <v>37</v>
      </c>
      <c r="S28" s="10">
        <v>37</v>
      </c>
      <c r="T28" s="10">
        <v>25</v>
      </c>
      <c r="U28" s="10">
        <f t="shared" si="7"/>
        <v>-12</v>
      </c>
      <c r="V28" s="15">
        <f t="shared" si="11"/>
        <v>-32.432432432432435</v>
      </c>
      <c r="W28" s="29"/>
    </row>
    <row r="29" spans="1:23" s="8" customFormat="1" x14ac:dyDescent="0.25">
      <c r="A29" s="10">
        <v>22</v>
      </c>
      <c r="B29" s="11" t="s">
        <v>36</v>
      </c>
      <c r="C29" s="10">
        <v>1</v>
      </c>
      <c r="D29" s="10">
        <v>1</v>
      </c>
      <c r="E29" s="10">
        <v>1</v>
      </c>
      <c r="F29" s="12">
        <f t="shared" si="4"/>
        <v>0</v>
      </c>
      <c r="G29" s="13">
        <f t="shared" si="8"/>
        <v>0</v>
      </c>
      <c r="H29" s="10">
        <v>10</v>
      </c>
      <c r="I29" s="10">
        <v>11</v>
      </c>
      <c r="J29" s="10">
        <v>11</v>
      </c>
      <c r="K29" s="14">
        <f t="shared" si="5"/>
        <v>1</v>
      </c>
      <c r="L29" s="13">
        <f t="shared" si="9"/>
        <v>10</v>
      </c>
      <c r="M29" s="10">
        <v>32</v>
      </c>
      <c r="N29" s="10">
        <v>34</v>
      </c>
      <c r="O29" s="10">
        <v>35</v>
      </c>
      <c r="P29" s="10">
        <f t="shared" si="6"/>
        <v>3</v>
      </c>
      <c r="Q29" s="15">
        <f t="shared" si="10"/>
        <v>9.375</v>
      </c>
      <c r="R29" s="10">
        <v>43</v>
      </c>
      <c r="S29" s="10">
        <v>46</v>
      </c>
      <c r="T29" s="10">
        <v>47</v>
      </c>
      <c r="U29" s="10">
        <f t="shared" si="7"/>
        <v>4</v>
      </c>
      <c r="V29" s="15">
        <f t="shared" si="11"/>
        <v>9.3023255813953494</v>
      </c>
      <c r="W29" s="29"/>
    </row>
    <row r="30" spans="1:23" s="8" customFormat="1" x14ac:dyDescent="0.25">
      <c r="A30" s="10">
        <v>23</v>
      </c>
      <c r="B30" s="11" t="s">
        <v>37</v>
      </c>
      <c r="C30" s="10">
        <v>0</v>
      </c>
      <c r="D30" s="10">
        <v>0</v>
      </c>
      <c r="E30" s="10">
        <v>0</v>
      </c>
      <c r="F30" s="12">
        <f t="shared" si="4"/>
        <v>0</v>
      </c>
      <c r="G30" s="13" t="str">
        <f t="shared" si="8"/>
        <v/>
      </c>
      <c r="H30" s="10">
        <v>0</v>
      </c>
      <c r="I30" s="10">
        <v>0</v>
      </c>
      <c r="J30" s="10">
        <v>0</v>
      </c>
      <c r="K30" s="14">
        <f t="shared" si="5"/>
        <v>0</v>
      </c>
      <c r="L30" s="13">
        <v>0</v>
      </c>
      <c r="M30" s="10">
        <v>1</v>
      </c>
      <c r="N30" s="10">
        <v>1</v>
      </c>
      <c r="O30" s="10">
        <v>1</v>
      </c>
      <c r="P30" s="10">
        <f t="shared" si="6"/>
        <v>0</v>
      </c>
      <c r="Q30" s="15">
        <f t="shared" si="10"/>
        <v>0</v>
      </c>
      <c r="R30" s="10">
        <v>1</v>
      </c>
      <c r="S30" s="10">
        <v>1</v>
      </c>
      <c r="T30" s="10">
        <v>1</v>
      </c>
      <c r="U30" s="10">
        <f t="shared" si="7"/>
        <v>0</v>
      </c>
      <c r="V30" s="15">
        <f t="shared" si="11"/>
        <v>0</v>
      </c>
      <c r="W30" s="29"/>
    </row>
    <row r="31" spans="1:23" s="8" customFormat="1" x14ac:dyDescent="0.25">
      <c r="A31" s="10">
        <v>24</v>
      </c>
      <c r="B31" s="11" t="s">
        <v>38</v>
      </c>
      <c r="C31" s="10">
        <v>0</v>
      </c>
      <c r="D31" s="10">
        <v>0</v>
      </c>
      <c r="E31" s="10">
        <v>0</v>
      </c>
      <c r="F31" s="12">
        <f t="shared" si="4"/>
        <v>0</v>
      </c>
      <c r="G31" s="13" t="str">
        <f t="shared" si="8"/>
        <v/>
      </c>
      <c r="H31" s="10">
        <v>0</v>
      </c>
      <c r="I31" s="10">
        <v>0</v>
      </c>
      <c r="J31" s="10">
        <v>0</v>
      </c>
      <c r="K31" s="14">
        <f t="shared" si="5"/>
        <v>0</v>
      </c>
      <c r="L31" s="13">
        <v>0</v>
      </c>
      <c r="M31" s="10">
        <v>6</v>
      </c>
      <c r="N31" s="10">
        <v>6</v>
      </c>
      <c r="O31" s="10">
        <v>6</v>
      </c>
      <c r="P31" s="10">
        <f t="shared" si="6"/>
        <v>0</v>
      </c>
      <c r="Q31" s="15">
        <f t="shared" si="10"/>
        <v>0</v>
      </c>
      <c r="R31" s="10">
        <v>6</v>
      </c>
      <c r="S31" s="10">
        <v>6</v>
      </c>
      <c r="T31" s="10">
        <v>6</v>
      </c>
      <c r="U31" s="10">
        <f t="shared" si="7"/>
        <v>0</v>
      </c>
      <c r="V31" s="15">
        <f t="shared" si="11"/>
        <v>0</v>
      </c>
      <c r="W31" s="29"/>
    </row>
    <row r="32" spans="1:23" s="8" customFormat="1" x14ac:dyDescent="0.25">
      <c r="A32" s="10">
        <v>25</v>
      </c>
      <c r="B32" s="11" t="s">
        <v>39</v>
      </c>
      <c r="C32" s="10">
        <v>0</v>
      </c>
      <c r="D32" s="10">
        <v>0</v>
      </c>
      <c r="E32" s="10">
        <v>0</v>
      </c>
      <c r="F32" s="12">
        <f t="shared" si="4"/>
        <v>0</v>
      </c>
      <c r="G32" s="13" t="str">
        <f t="shared" si="8"/>
        <v/>
      </c>
      <c r="H32" s="10">
        <v>0</v>
      </c>
      <c r="I32" s="10">
        <v>0</v>
      </c>
      <c r="J32" s="10">
        <v>0</v>
      </c>
      <c r="K32" s="14">
        <f t="shared" si="5"/>
        <v>0</v>
      </c>
      <c r="L32" s="13">
        <v>0</v>
      </c>
      <c r="M32" s="10">
        <v>1</v>
      </c>
      <c r="N32" s="10">
        <v>1</v>
      </c>
      <c r="O32" s="10">
        <v>1</v>
      </c>
      <c r="P32" s="10">
        <f t="shared" si="6"/>
        <v>0</v>
      </c>
      <c r="Q32" s="15">
        <f t="shared" si="10"/>
        <v>0</v>
      </c>
      <c r="R32" s="10">
        <v>1</v>
      </c>
      <c r="S32" s="10">
        <v>1</v>
      </c>
      <c r="T32" s="10">
        <v>1</v>
      </c>
      <c r="U32" s="10">
        <f t="shared" si="7"/>
        <v>0</v>
      </c>
      <c r="V32" s="15">
        <f t="shared" si="11"/>
        <v>0</v>
      </c>
      <c r="W32" s="29"/>
    </row>
    <row r="33" spans="1:23" s="8" customFormat="1" x14ac:dyDescent="0.25">
      <c r="A33" s="10">
        <v>26</v>
      </c>
      <c r="B33" s="11" t="s">
        <v>40</v>
      </c>
      <c r="C33" s="10">
        <v>2</v>
      </c>
      <c r="D33" s="10">
        <v>5</v>
      </c>
      <c r="E33" s="10">
        <v>5</v>
      </c>
      <c r="F33" s="12">
        <f t="shared" si="4"/>
        <v>3</v>
      </c>
      <c r="G33" s="13">
        <f t="shared" si="8"/>
        <v>150</v>
      </c>
      <c r="H33" s="10">
        <v>14</v>
      </c>
      <c r="I33" s="10">
        <v>13</v>
      </c>
      <c r="J33" s="10">
        <v>13</v>
      </c>
      <c r="K33" s="14">
        <f t="shared" si="5"/>
        <v>-1</v>
      </c>
      <c r="L33" s="13">
        <f t="shared" si="9"/>
        <v>-7.1428571428571423</v>
      </c>
      <c r="M33" s="10">
        <v>16</v>
      </c>
      <c r="N33" s="10">
        <v>17</v>
      </c>
      <c r="O33" s="10">
        <v>17</v>
      </c>
      <c r="P33" s="10">
        <f t="shared" si="6"/>
        <v>1</v>
      </c>
      <c r="Q33" s="15">
        <f t="shared" si="10"/>
        <v>6.25</v>
      </c>
      <c r="R33" s="10">
        <v>32</v>
      </c>
      <c r="S33" s="10">
        <v>35</v>
      </c>
      <c r="T33" s="10">
        <v>35</v>
      </c>
      <c r="U33" s="10">
        <f t="shared" si="7"/>
        <v>3</v>
      </c>
      <c r="V33" s="15">
        <f t="shared" si="11"/>
        <v>9.375</v>
      </c>
      <c r="W33" s="29"/>
    </row>
    <row r="34" spans="1:23" s="8" customFormat="1" x14ac:dyDescent="0.25">
      <c r="A34" s="10">
        <v>27</v>
      </c>
      <c r="B34" s="11" t="s">
        <v>41</v>
      </c>
      <c r="C34" s="10">
        <v>0</v>
      </c>
      <c r="D34" s="10">
        <v>0</v>
      </c>
      <c r="E34" s="10">
        <v>0</v>
      </c>
      <c r="F34" s="12">
        <f t="shared" si="4"/>
        <v>0</v>
      </c>
      <c r="G34" s="13" t="str">
        <f t="shared" si="8"/>
        <v/>
      </c>
      <c r="H34" s="10">
        <v>0</v>
      </c>
      <c r="I34" s="10">
        <v>0</v>
      </c>
      <c r="J34" s="10">
        <v>0</v>
      </c>
      <c r="K34" s="14">
        <f t="shared" si="5"/>
        <v>0</v>
      </c>
      <c r="L34" s="13">
        <v>0</v>
      </c>
      <c r="M34" s="10">
        <v>4</v>
      </c>
      <c r="N34" s="10">
        <v>3</v>
      </c>
      <c r="O34" s="10">
        <v>3</v>
      </c>
      <c r="P34" s="10">
        <f t="shared" si="6"/>
        <v>-1</v>
      </c>
      <c r="Q34" s="15">
        <f t="shared" si="10"/>
        <v>-25</v>
      </c>
      <c r="R34" s="10">
        <v>4</v>
      </c>
      <c r="S34" s="10">
        <v>3</v>
      </c>
      <c r="T34" s="10">
        <v>3</v>
      </c>
      <c r="U34" s="10">
        <f t="shared" si="7"/>
        <v>-1</v>
      </c>
      <c r="V34" s="15">
        <f t="shared" si="11"/>
        <v>-25</v>
      </c>
      <c r="W34" s="29"/>
    </row>
    <row r="35" spans="1:23" s="8" customFormat="1" x14ac:dyDescent="0.25">
      <c r="A35" s="10">
        <v>28</v>
      </c>
      <c r="B35" s="11" t="s">
        <v>42</v>
      </c>
      <c r="C35" s="10">
        <v>0</v>
      </c>
      <c r="D35" s="10">
        <v>0</v>
      </c>
      <c r="E35" s="10">
        <v>0</v>
      </c>
      <c r="F35" s="12">
        <f t="shared" si="4"/>
        <v>0</v>
      </c>
      <c r="G35" s="13" t="str">
        <f t="shared" si="8"/>
        <v/>
      </c>
      <c r="H35" s="10">
        <v>0</v>
      </c>
      <c r="I35" s="10">
        <v>0</v>
      </c>
      <c r="J35" s="10">
        <v>0</v>
      </c>
      <c r="K35" s="14">
        <f t="shared" si="5"/>
        <v>0</v>
      </c>
      <c r="L35" s="13">
        <v>0</v>
      </c>
      <c r="M35" s="10">
        <v>1</v>
      </c>
      <c r="N35" s="10">
        <v>1</v>
      </c>
      <c r="O35" s="10">
        <v>1</v>
      </c>
      <c r="P35" s="10">
        <f t="shared" si="6"/>
        <v>0</v>
      </c>
      <c r="Q35" s="15">
        <f t="shared" si="10"/>
        <v>0</v>
      </c>
      <c r="R35" s="10">
        <v>1</v>
      </c>
      <c r="S35" s="10">
        <v>1</v>
      </c>
      <c r="T35" s="10">
        <v>1</v>
      </c>
      <c r="U35" s="10">
        <f t="shared" si="7"/>
        <v>0</v>
      </c>
      <c r="V35" s="15">
        <f t="shared" si="11"/>
        <v>0</v>
      </c>
      <c r="W35" s="29"/>
    </row>
    <row r="36" spans="1:23" s="8" customFormat="1" x14ac:dyDescent="0.25">
      <c r="A36" s="10">
        <v>29</v>
      </c>
      <c r="B36" s="11" t="s">
        <v>43</v>
      </c>
      <c r="C36" s="10">
        <v>0</v>
      </c>
      <c r="D36" s="10">
        <v>0</v>
      </c>
      <c r="E36" s="10">
        <v>0</v>
      </c>
      <c r="F36" s="12">
        <f t="shared" si="4"/>
        <v>0</v>
      </c>
      <c r="G36" s="13" t="str">
        <f t="shared" si="8"/>
        <v/>
      </c>
      <c r="H36" s="10">
        <v>0</v>
      </c>
      <c r="I36" s="10">
        <v>0</v>
      </c>
      <c r="J36" s="10">
        <v>0</v>
      </c>
      <c r="K36" s="14">
        <f t="shared" si="5"/>
        <v>0</v>
      </c>
      <c r="L36" s="13">
        <v>0</v>
      </c>
      <c r="M36" s="10">
        <v>3</v>
      </c>
      <c r="N36" s="10">
        <v>3</v>
      </c>
      <c r="O36" s="10">
        <v>3</v>
      </c>
      <c r="P36" s="10">
        <f t="shared" si="6"/>
        <v>0</v>
      </c>
      <c r="Q36" s="15">
        <f t="shared" si="10"/>
        <v>0</v>
      </c>
      <c r="R36" s="10">
        <v>3</v>
      </c>
      <c r="S36" s="10">
        <v>3</v>
      </c>
      <c r="T36" s="10">
        <v>3</v>
      </c>
      <c r="U36" s="10">
        <f t="shared" si="7"/>
        <v>0</v>
      </c>
      <c r="V36" s="15">
        <f t="shared" si="11"/>
        <v>0</v>
      </c>
      <c r="W36" s="29"/>
    </row>
    <row r="37" spans="1:23" s="8" customFormat="1" x14ac:dyDescent="0.25">
      <c r="A37" s="10">
        <v>30</v>
      </c>
      <c r="B37" s="11" t="s">
        <v>44</v>
      </c>
      <c r="C37" s="10">
        <v>0</v>
      </c>
      <c r="D37" s="10">
        <v>0</v>
      </c>
      <c r="E37" s="10">
        <v>0</v>
      </c>
      <c r="F37" s="12">
        <f t="shared" si="4"/>
        <v>0</v>
      </c>
      <c r="G37" s="13" t="str">
        <f t="shared" si="8"/>
        <v/>
      </c>
      <c r="H37" s="10">
        <v>0</v>
      </c>
      <c r="I37" s="10">
        <v>0</v>
      </c>
      <c r="J37" s="10">
        <v>0</v>
      </c>
      <c r="K37" s="14">
        <f t="shared" si="5"/>
        <v>0</v>
      </c>
      <c r="L37" s="13">
        <v>0</v>
      </c>
      <c r="M37" s="10">
        <v>1</v>
      </c>
      <c r="N37" s="10">
        <v>1</v>
      </c>
      <c r="O37" s="10">
        <v>1</v>
      </c>
      <c r="P37" s="10">
        <f t="shared" si="6"/>
        <v>0</v>
      </c>
      <c r="Q37" s="15">
        <f t="shared" si="10"/>
        <v>0</v>
      </c>
      <c r="R37" s="10">
        <v>1</v>
      </c>
      <c r="S37" s="10">
        <v>1</v>
      </c>
      <c r="T37" s="10">
        <v>1</v>
      </c>
      <c r="U37" s="10">
        <f t="shared" si="7"/>
        <v>0</v>
      </c>
      <c r="V37" s="15">
        <f t="shared" si="11"/>
        <v>0</v>
      </c>
      <c r="W37" s="29"/>
    </row>
    <row r="38" spans="1:23" s="8" customFormat="1" x14ac:dyDescent="0.25">
      <c r="A38" s="10">
        <v>31</v>
      </c>
      <c r="B38" s="11" t="s">
        <v>45</v>
      </c>
      <c r="C38" s="10">
        <v>0</v>
      </c>
      <c r="D38" s="10">
        <v>0</v>
      </c>
      <c r="E38" s="10">
        <v>0</v>
      </c>
      <c r="F38" s="12">
        <f t="shared" si="4"/>
        <v>0</v>
      </c>
      <c r="G38" s="13" t="str">
        <f t="shared" si="8"/>
        <v/>
      </c>
      <c r="H38" s="10">
        <v>1</v>
      </c>
      <c r="I38" s="10">
        <v>0</v>
      </c>
      <c r="J38" s="10">
        <v>0</v>
      </c>
      <c r="K38" s="14">
        <f t="shared" si="5"/>
        <v>-1</v>
      </c>
      <c r="L38" s="13">
        <f t="shared" si="9"/>
        <v>-100</v>
      </c>
      <c r="M38" s="10">
        <v>7</v>
      </c>
      <c r="N38" s="10">
        <v>7</v>
      </c>
      <c r="O38" s="10">
        <v>7</v>
      </c>
      <c r="P38" s="10">
        <f t="shared" si="6"/>
        <v>0</v>
      </c>
      <c r="Q38" s="15">
        <f t="shared" si="10"/>
        <v>0</v>
      </c>
      <c r="R38" s="10">
        <v>8</v>
      </c>
      <c r="S38" s="10">
        <v>7</v>
      </c>
      <c r="T38" s="10">
        <v>7</v>
      </c>
      <c r="U38" s="10">
        <f t="shared" si="7"/>
        <v>-1</v>
      </c>
      <c r="V38" s="15">
        <f t="shared" si="11"/>
        <v>-12.5</v>
      </c>
      <c r="W38" s="29"/>
    </row>
    <row r="39" spans="1:23" s="2" customFormat="1" ht="15.75" x14ac:dyDescent="0.25">
      <c r="A39" s="27" t="s">
        <v>46</v>
      </c>
      <c r="B39" s="28"/>
      <c r="C39" s="16">
        <f>SUM(C20:C38)</f>
        <v>134</v>
      </c>
      <c r="D39" s="16">
        <f>SUM(D20:D38)</f>
        <v>144</v>
      </c>
      <c r="E39" s="16">
        <f>SUM(E20:E38)</f>
        <v>151</v>
      </c>
      <c r="F39" s="17">
        <f t="shared" si="4"/>
        <v>17</v>
      </c>
      <c r="G39" s="18">
        <f t="shared" si="8"/>
        <v>12.686567164179104</v>
      </c>
      <c r="H39" s="16">
        <f>SUM(H20:H38)</f>
        <v>265</v>
      </c>
      <c r="I39" s="16">
        <f>SUM(I20:I38)</f>
        <v>269</v>
      </c>
      <c r="J39" s="16">
        <f>SUM(J20:J38)</f>
        <v>274</v>
      </c>
      <c r="K39" s="19">
        <f t="shared" si="5"/>
        <v>9</v>
      </c>
      <c r="L39" s="18">
        <f t="shared" si="9"/>
        <v>3.3962264150943398</v>
      </c>
      <c r="M39" s="16">
        <f>SUM(M20:M38)</f>
        <v>406</v>
      </c>
      <c r="N39" s="16">
        <f>SUM(N20:N38)</f>
        <v>394</v>
      </c>
      <c r="O39" s="16">
        <f>SUM(O20:O38)</f>
        <v>393</v>
      </c>
      <c r="P39" s="16">
        <f t="shared" si="6"/>
        <v>-13</v>
      </c>
      <c r="Q39" s="20">
        <f t="shared" si="10"/>
        <v>-3.201970443349754</v>
      </c>
      <c r="R39" s="16">
        <f>SUM(R20:R38)</f>
        <v>805</v>
      </c>
      <c r="S39" s="16">
        <f>SUM(S20:S38)</f>
        <v>807</v>
      </c>
      <c r="T39" s="16">
        <f>SUM(T20:T38)</f>
        <v>818</v>
      </c>
      <c r="U39" s="16">
        <f t="shared" si="7"/>
        <v>13</v>
      </c>
      <c r="V39" s="20">
        <f t="shared" si="11"/>
        <v>1.6149068322981366</v>
      </c>
      <c r="W39" s="30"/>
    </row>
    <row r="40" spans="1:23" s="8" customFormat="1" x14ac:dyDescent="0.25">
      <c r="A40" s="10">
        <v>32</v>
      </c>
      <c r="B40" s="11" t="s">
        <v>47</v>
      </c>
      <c r="C40" s="10">
        <v>167</v>
      </c>
      <c r="D40" s="10">
        <v>179</v>
      </c>
      <c r="E40" s="10">
        <v>180</v>
      </c>
      <c r="F40" s="12">
        <f t="shared" si="4"/>
        <v>13</v>
      </c>
      <c r="G40" s="13">
        <f t="shared" si="8"/>
        <v>7.7844311377245514</v>
      </c>
      <c r="H40" s="10">
        <v>43</v>
      </c>
      <c r="I40" s="10">
        <v>46</v>
      </c>
      <c r="J40" s="10">
        <v>47</v>
      </c>
      <c r="K40" s="14">
        <f t="shared" si="5"/>
        <v>4</v>
      </c>
      <c r="L40" s="13">
        <f t="shared" si="9"/>
        <v>9.3023255813953494</v>
      </c>
      <c r="M40" s="10">
        <v>37</v>
      </c>
      <c r="N40" s="10">
        <v>35</v>
      </c>
      <c r="O40" s="10">
        <v>35</v>
      </c>
      <c r="P40" s="10">
        <f t="shared" si="6"/>
        <v>-2</v>
      </c>
      <c r="Q40" s="15">
        <f t="shared" si="10"/>
        <v>-5.4054054054054053</v>
      </c>
      <c r="R40" s="10">
        <v>247</v>
      </c>
      <c r="S40" s="10">
        <v>260</v>
      </c>
      <c r="T40" s="10">
        <v>262</v>
      </c>
      <c r="U40" s="10">
        <f t="shared" si="7"/>
        <v>15</v>
      </c>
      <c r="V40" s="15">
        <f t="shared" si="11"/>
        <v>6.0728744939271255</v>
      </c>
      <c r="W40" s="29"/>
    </row>
    <row r="41" spans="1:23" s="2" customFormat="1" ht="15.75" x14ac:dyDescent="0.25">
      <c r="A41" s="27" t="s">
        <v>48</v>
      </c>
      <c r="B41" s="28"/>
      <c r="C41" s="16">
        <f>SUM(C40:C40)</f>
        <v>167</v>
      </c>
      <c r="D41" s="16">
        <f>SUM(D40:D40)</f>
        <v>179</v>
      </c>
      <c r="E41" s="16">
        <f>SUM(E40:E40)</f>
        <v>180</v>
      </c>
      <c r="F41" s="17">
        <f t="shared" si="4"/>
        <v>13</v>
      </c>
      <c r="G41" s="18">
        <f t="shared" si="8"/>
        <v>7.7844311377245514</v>
      </c>
      <c r="H41" s="16">
        <f>SUM(H40:H40)</f>
        <v>43</v>
      </c>
      <c r="I41" s="16">
        <f>SUM(I40:I40)</f>
        <v>46</v>
      </c>
      <c r="J41" s="16">
        <f>SUM(J40:J40)</f>
        <v>47</v>
      </c>
      <c r="K41" s="19">
        <f t="shared" si="5"/>
        <v>4</v>
      </c>
      <c r="L41" s="18">
        <f t="shared" si="9"/>
        <v>9.3023255813953494</v>
      </c>
      <c r="M41" s="16">
        <f>SUM(M40:M40)</f>
        <v>37</v>
      </c>
      <c r="N41" s="16">
        <f>SUM(N40:N40)</f>
        <v>35</v>
      </c>
      <c r="O41" s="16">
        <f>SUM(O40:O40)</f>
        <v>35</v>
      </c>
      <c r="P41" s="16">
        <f t="shared" si="6"/>
        <v>-2</v>
      </c>
      <c r="Q41" s="20">
        <f t="shared" si="10"/>
        <v>-5.4054054054054053</v>
      </c>
      <c r="R41" s="16">
        <f>SUM(R40:R40)</f>
        <v>247</v>
      </c>
      <c r="S41" s="16">
        <f>SUM(S40:S40)</f>
        <v>260</v>
      </c>
      <c r="T41" s="16">
        <f>SUM(T40:T40)</f>
        <v>262</v>
      </c>
      <c r="U41" s="16">
        <f t="shared" si="7"/>
        <v>15</v>
      </c>
      <c r="V41" s="20">
        <f t="shared" si="11"/>
        <v>6.0728744939271255</v>
      </c>
      <c r="W41" s="30"/>
    </row>
    <row r="42" spans="1:23" s="8" customFormat="1" x14ac:dyDescent="0.25">
      <c r="A42" s="10">
        <v>33</v>
      </c>
      <c r="B42" s="11" t="s">
        <v>49</v>
      </c>
      <c r="C42" s="10">
        <v>20</v>
      </c>
      <c r="D42" s="10">
        <v>33</v>
      </c>
      <c r="E42" s="10">
        <v>33</v>
      </c>
      <c r="F42" s="12">
        <f t="shared" si="4"/>
        <v>13</v>
      </c>
      <c r="G42" s="13">
        <f t="shared" si="8"/>
        <v>65</v>
      </c>
      <c r="H42" s="10">
        <v>8</v>
      </c>
      <c r="I42" s="10">
        <v>10</v>
      </c>
      <c r="J42" s="10">
        <v>10</v>
      </c>
      <c r="K42" s="14">
        <f t="shared" si="5"/>
        <v>2</v>
      </c>
      <c r="L42" s="13">
        <f t="shared" si="9"/>
        <v>25</v>
      </c>
      <c r="M42" s="10">
        <v>4</v>
      </c>
      <c r="N42" s="10">
        <v>5</v>
      </c>
      <c r="O42" s="10">
        <v>5</v>
      </c>
      <c r="P42" s="10">
        <f t="shared" si="6"/>
        <v>1</v>
      </c>
      <c r="Q42" s="15">
        <f t="shared" si="10"/>
        <v>25</v>
      </c>
      <c r="R42" s="10">
        <v>32</v>
      </c>
      <c r="S42" s="10">
        <v>48</v>
      </c>
      <c r="T42" s="10">
        <v>48</v>
      </c>
      <c r="U42" s="10">
        <f t="shared" si="7"/>
        <v>16</v>
      </c>
      <c r="V42" s="15">
        <f t="shared" si="11"/>
        <v>50</v>
      </c>
      <c r="W42" s="29"/>
    </row>
    <row r="43" spans="1:23" s="2" customFormat="1" ht="15.75" x14ac:dyDescent="0.25">
      <c r="A43" s="27" t="s">
        <v>50</v>
      </c>
      <c r="B43" s="28"/>
      <c r="C43" s="16">
        <f>SUM(C42:C42)</f>
        <v>20</v>
      </c>
      <c r="D43" s="16">
        <f>SUM(D42:D42)</f>
        <v>33</v>
      </c>
      <c r="E43" s="16">
        <f>SUM(E42:E42)</f>
        <v>33</v>
      </c>
      <c r="F43" s="17">
        <f t="shared" si="4"/>
        <v>13</v>
      </c>
      <c r="G43" s="18">
        <f t="shared" si="8"/>
        <v>65</v>
      </c>
      <c r="H43" s="16">
        <f>SUM(H42:H42)</f>
        <v>8</v>
      </c>
      <c r="I43" s="16">
        <f>SUM(I42:I42)</f>
        <v>10</v>
      </c>
      <c r="J43" s="16">
        <f>SUM(J42:J42)</f>
        <v>10</v>
      </c>
      <c r="K43" s="19">
        <f t="shared" si="5"/>
        <v>2</v>
      </c>
      <c r="L43" s="18">
        <f t="shared" si="9"/>
        <v>25</v>
      </c>
      <c r="M43" s="16">
        <f>SUM(M42:M42)</f>
        <v>4</v>
      </c>
      <c r="N43" s="16">
        <f>SUM(N42:N42)</f>
        <v>5</v>
      </c>
      <c r="O43" s="16">
        <f>SUM(O42:O42)</f>
        <v>5</v>
      </c>
      <c r="P43" s="16">
        <f t="shared" si="6"/>
        <v>1</v>
      </c>
      <c r="Q43" s="20">
        <f t="shared" si="10"/>
        <v>25</v>
      </c>
      <c r="R43" s="16">
        <f>SUM(R42:R42)</f>
        <v>32</v>
      </c>
      <c r="S43" s="16">
        <f>SUM(S42:S42)</f>
        <v>48</v>
      </c>
      <c r="T43" s="16">
        <f>SUM(T42:T42)</f>
        <v>48</v>
      </c>
      <c r="U43" s="16">
        <f t="shared" si="7"/>
        <v>16</v>
      </c>
      <c r="V43" s="20">
        <f t="shared" si="11"/>
        <v>50</v>
      </c>
      <c r="W43" s="30"/>
    </row>
    <row r="44" spans="1:23" s="8" customFormat="1" x14ac:dyDescent="0.25">
      <c r="A44" s="10">
        <v>34</v>
      </c>
      <c r="B44" s="11" t="s">
        <v>51</v>
      </c>
      <c r="C44" s="10">
        <v>0</v>
      </c>
      <c r="D44" s="10">
        <v>0</v>
      </c>
      <c r="E44" s="10">
        <v>0</v>
      </c>
      <c r="F44" s="12">
        <f t="shared" si="4"/>
        <v>0</v>
      </c>
      <c r="G44" s="13" t="str">
        <f t="shared" si="8"/>
        <v/>
      </c>
      <c r="H44" s="10">
        <v>0</v>
      </c>
      <c r="I44" s="10">
        <v>0</v>
      </c>
      <c r="J44" s="10">
        <v>0</v>
      </c>
      <c r="K44" s="14">
        <f t="shared" si="5"/>
        <v>0</v>
      </c>
      <c r="L44" s="13">
        <v>0</v>
      </c>
      <c r="M44" s="10">
        <v>5</v>
      </c>
      <c r="N44" s="10">
        <v>6</v>
      </c>
      <c r="O44" s="10">
        <v>6</v>
      </c>
      <c r="P44" s="10">
        <f t="shared" si="6"/>
        <v>1</v>
      </c>
      <c r="Q44" s="15">
        <f t="shared" si="10"/>
        <v>20</v>
      </c>
      <c r="R44" s="10">
        <v>5</v>
      </c>
      <c r="S44" s="10">
        <v>6</v>
      </c>
      <c r="T44" s="10">
        <v>6</v>
      </c>
      <c r="U44" s="10">
        <f t="shared" si="7"/>
        <v>1</v>
      </c>
      <c r="V44" s="15">
        <f t="shared" si="11"/>
        <v>20</v>
      </c>
      <c r="W44" s="29"/>
    </row>
    <row r="45" spans="1:23" s="8" customFormat="1" x14ac:dyDescent="0.25">
      <c r="A45" s="10">
        <v>35</v>
      </c>
      <c r="B45" s="11" t="s">
        <v>52</v>
      </c>
      <c r="C45" s="10">
        <v>0</v>
      </c>
      <c r="D45" s="10">
        <v>0</v>
      </c>
      <c r="E45" s="10">
        <v>0</v>
      </c>
      <c r="F45" s="12">
        <f t="shared" si="4"/>
        <v>0</v>
      </c>
      <c r="G45" s="13" t="str">
        <f t="shared" si="8"/>
        <v/>
      </c>
      <c r="H45" s="10">
        <v>1</v>
      </c>
      <c r="I45" s="10">
        <v>1</v>
      </c>
      <c r="J45" s="10">
        <v>1</v>
      </c>
      <c r="K45" s="14">
        <f t="shared" si="5"/>
        <v>0</v>
      </c>
      <c r="L45" s="13">
        <f t="shared" si="9"/>
        <v>0</v>
      </c>
      <c r="M45" s="10">
        <v>6</v>
      </c>
      <c r="N45" s="10">
        <v>6</v>
      </c>
      <c r="O45" s="10">
        <v>6</v>
      </c>
      <c r="P45" s="10">
        <f t="shared" si="6"/>
        <v>0</v>
      </c>
      <c r="Q45" s="15">
        <f t="shared" si="10"/>
        <v>0</v>
      </c>
      <c r="R45" s="10">
        <v>7</v>
      </c>
      <c r="S45" s="10">
        <v>7</v>
      </c>
      <c r="T45" s="10">
        <v>7</v>
      </c>
      <c r="U45" s="10">
        <f t="shared" si="7"/>
        <v>0</v>
      </c>
      <c r="V45" s="15">
        <f t="shared" si="11"/>
        <v>0</v>
      </c>
      <c r="W45" s="29"/>
    </row>
    <row r="46" spans="1:23" s="8" customFormat="1" x14ac:dyDescent="0.25">
      <c r="A46" s="10">
        <v>36</v>
      </c>
      <c r="B46" s="11" t="s">
        <v>53</v>
      </c>
      <c r="C46" s="10">
        <v>3</v>
      </c>
      <c r="D46" s="10">
        <v>3</v>
      </c>
      <c r="E46" s="10">
        <v>3</v>
      </c>
      <c r="F46" s="12">
        <f t="shared" si="4"/>
        <v>0</v>
      </c>
      <c r="G46" s="13">
        <f t="shared" si="8"/>
        <v>0</v>
      </c>
      <c r="H46" s="10">
        <v>15</v>
      </c>
      <c r="I46" s="10">
        <v>15</v>
      </c>
      <c r="J46" s="10">
        <v>16</v>
      </c>
      <c r="K46" s="14">
        <f t="shared" si="5"/>
        <v>1</v>
      </c>
      <c r="L46" s="13">
        <f t="shared" si="9"/>
        <v>6.666666666666667</v>
      </c>
      <c r="M46" s="10">
        <v>9</v>
      </c>
      <c r="N46" s="10">
        <v>9</v>
      </c>
      <c r="O46" s="10">
        <v>9</v>
      </c>
      <c r="P46" s="10">
        <f t="shared" si="6"/>
        <v>0</v>
      </c>
      <c r="Q46" s="15">
        <f t="shared" si="10"/>
        <v>0</v>
      </c>
      <c r="R46" s="10">
        <v>27</v>
      </c>
      <c r="S46" s="10">
        <v>27</v>
      </c>
      <c r="T46" s="10">
        <v>28</v>
      </c>
      <c r="U46" s="10">
        <f t="shared" si="7"/>
        <v>1</v>
      </c>
      <c r="V46" s="15">
        <f t="shared" si="11"/>
        <v>3.7037037037037033</v>
      </c>
      <c r="W46" s="29"/>
    </row>
    <row r="47" spans="1:23" s="8" customFormat="1" x14ac:dyDescent="0.25">
      <c r="A47" s="10">
        <v>37</v>
      </c>
      <c r="B47" s="11" t="s">
        <v>54</v>
      </c>
      <c r="C47" s="10">
        <v>0</v>
      </c>
      <c r="D47" s="10">
        <v>0</v>
      </c>
      <c r="E47" s="10">
        <v>0</v>
      </c>
      <c r="F47" s="12">
        <f t="shared" si="4"/>
        <v>0</v>
      </c>
      <c r="G47" s="13" t="str">
        <f t="shared" si="8"/>
        <v/>
      </c>
      <c r="H47" s="10">
        <v>0</v>
      </c>
      <c r="I47" s="10">
        <v>0</v>
      </c>
      <c r="J47" s="10">
        <v>0</v>
      </c>
      <c r="K47" s="14">
        <f t="shared" si="5"/>
        <v>0</v>
      </c>
      <c r="L47" s="13">
        <v>0</v>
      </c>
      <c r="M47" s="10">
        <v>0</v>
      </c>
      <c r="N47" s="10">
        <v>0</v>
      </c>
      <c r="O47" s="10">
        <v>0</v>
      </c>
      <c r="P47" s="10">
        <f t="shared" si="6"/>
        <v>0</v>
      </c>
      <c r="Q47" s="15">
        <v>0</v>
      </c>
      <c r="R47" s="10">
        <v>0</v>
      </c>
      <c r="S47" s="10">
        <v>0</v>
      </c>
      <c r="T47" s="10">
        <v>0</v>
      </c>
      <c r="U47" s="10">
        <f t="shared" si="7"/>
        <v>0</v>
      </c>
      <c r="V47" s="15">
        <v>0</v>
      </c>
      <c r="W47" s="29"/>
    </row>
    <row r="48" spans="1:23" s="8" customFormat="1" x14ac:dyDescent="0.25">
      <c r="A48" s="10">
        <v>38</v>
      </c>
      <c r="B48" s="11" t="s">
        <v>55</v>
      </c>
      <c r="C48" s="10">
        <v>0</v>
      </c>
      <c r="D48" s="10">
        <v>0</v>
      </c>
      <c r="E48" s="10">
        <v>0</v>
      </c>
      <c r="F48" s="12">
        <f t="shared" si="4"/>
        <v>0</v>
      </c>
      <c r="G48" s="13" t="str">
        <f t="shared" si="8"/>
        <v/>
      </c>
      <c r="H48" s="10">
        <v>0</v>
      </c>
      <c r="I48" s="10">
        <v>0</v>
      </c>
      <c r="J48" s="10">
        <v>0</v>
      </c>
      <c r="K48" s="14">
        <f t="shared" si="5"/>
        <v>0</v>
      </c>
      <c r="L48" s="13">
        <v>0</v>
      </c>
      <c r="M48" s="10">
        <v>0</v>
      </c>
      <c r="N48" s="10">
        <v>0</v>
      </c>
      <c r="O48" s="10">
        <v>0</v>
      </c>
      <c r="P48" s="10">
        <f t="shared" si="6"/>
        <v>0</v>
      </c>
      <c r="Q48" s="15">
        <v>0</v>
      </c>
      <c r="R48" s="10">
        <v>0</v>
      </c>
      <c r="S48" s="10">
        <v>0</v>
      </c>
      <c r="T48" s="10">
        <v>0</v>
      </c>
      <c r="U48" s="10">
        <f t="shared" si="7"/>
        <v>0</v>
      </c>
      <c r="V48" s="15">
        <v>0</v>
      </c>
      <c r="W48" s="29"/>
    </row>
    <row r="49" spans="1:23" s="8" customFormat="1" x14ac:dyDescent="0.25">
      <c r="A49" s="10">
        <v>39</v>
      </c>
      <c r="B49" s="11" t="s">
        <v>56</v>
      </c>
      <c r="C49" s="10">
        <v>0</v>
      </c>
      <c r="D49" s="10">
        <v>0</v>
      </c>
      <c r="E49" s="10">
        <v>0</v>
      </c>
      <c r="F49" s="12">
        <f t="shared" si="4"/>
        <v>0</v>
      </c>
      <c r="G49" s="13" t="str">
        <f t="shared" si="8"/>
        <v/>
      </c>
      <c r="H49" s="10">
        <v>0</v>
      </c>
      <c r="I49" s="10">
        <v>0</v>
      </c>
      <c r="J49" s="10">
        <v>0</v>
      </c>
      <c r="K49" s="14">
        <f t="shared" si="5"/>
        <v>0</v>
      </c>
      <c r="L49" s="13">
        <v>0</v>
      </c>
      <c r="M49" s="10">
        <v>4</v>
      </c>
      <c r="N49" s="10">
        <v>4</v>
      </c>
      <c r="O49" s="10">
        <v>4</v>
      </c>
      <c r="P49" s="10">
        <f t="shared" si="6"/>
        <v>0</v>
      </c>
      <c r="Q49" s="15">
        <f t="shared" si="10"/>
        <v>0</v>
      </c>
      <c r="R49" s="10">
        <v>4</v>
      </c>
      <c r="S49" s="10">
        <v>4</v>
      </c>
      <c r="T49" s="10">
        <v>4</v>
      </c>
      <c r="U49" s="10">
        <f t="shared" si="7"/>
        <v>0</v>
      </c>
      <c r="V49" s="15">
        <f t="shared" si="11"/>
        <v>0</v>
      </c>
      <c r="W49" s="29"/>
    </row>
    <row r="50" spans="1:23" s="8" customFormat="1" x14ac:dyDescent="0.25">
      <c r="A50" s="10">
        <v>40</v>
      </c>
      <c r="B50" s="11" t="s">
        <v>57</v>
      </c>
      <c r="C50" s="10">
        <v>0</v>
      </c>
      <c r="D50" s="10">
        <v>0</v>
      </c>
      <c r="E50" s="10">
        <v>0</v>
      </c>
      <c r="F50" s="12">
        <f t="shared" si="4"/>
        <v>0</v>
      </c>
      <c r="G50" s="13" t="str">
        <f t="shared" si="8"/>
        <v/>
      </c>
      <c r="H50" s="10">
        <v>0</v>
      </c>
      <c r="I50" s="10">
        <v>0</v>
      </c>
      <c r="J50" s="10">
        <v>0</v>
      </c>
      <c r="K50" s="14">
        <f t="shared" si="5"/>
        <v>0</v>
      </c>
      <c r="L50" s="13">
        <v>0</v>
      </c>
      <c r="M50" s="10">
        <v>4</v>
      </c>
      <c r="N50" s="10">
        <v>6</v>
      </c>
      <c r="O50" s="10">
        <v>6</v>
      </c>
      <c r="P50" s="10">
        <f t="shared" si="6"/>
        <v>2</v>
      </c>
      <c r="Q50" s="15">
        <f t="shared" si="10"/>
        <v>50</v>
      </c>
      <c r="R50" s="10">
        <v>4</v>
      </c>
      <c r="S50" s="10">
        <v>6</v>
      </c>
      <c r="T50" s="10">
        <v>6</v>
      </c>
      <c r="U50" s="10">
        <f t="shared" si="7"/>
        <v>2</v>
      </c>
      <c r="V50" s="15">
        <f t="shared" si="11"/>
        <v>50</v>
      </c>
      <c r="W50" s="29"/>
    </row>
    <row r="51" spans="1:23" s="2" customFormat="1" ht="15.75" x14ac:dyDescent="0.25">
      <c r="A51" s="27" t="s">
        <v>58</v>
      </c>
      <c r="B51" s="28"/>
      <c r="C51" s="16">
        <f>SUM(C44:C50)</f>
        <v>3</v>
      </c>
      <c r="D51" s="16">
        <f>SUM(D44:D50)</f>
        <v>3</v>
      </c>
      <c r="E51" s="16">
        <f>SUM(E44:E50)</f>
        <v>3</v>
      </c>
      <c r="F51" s="17">
        <f t="shared" si="4"/>
        <v>0</v>
      </c>
      <c r="G51" s="18">
        <f t="shared" si="8"/>
        <v>0</v>
      </c>
      <c r="H51" s="16">
        <f>SUM(H44:H50)</f>
        <v>16</v>
      </c>
      <c r="I51" s="16">
        <f>SUM(I44:I50)</f>
        <v>16</v>
      </c>
      <c r="J51" s="16">
        <f>SUM(J44:J50)</f>
        <v>17</v>
      </c>
      <c r="K51" s="19">
        <f t="shared" si="5"/>
        <v>1</v>
      </c>
      <c r="L51" s="18">
        <f t="shared" si="9"/>
        <v>6.25</v>
      </c>
      <c r="M51" s="16">
        <f>SUM(M44:M50)</f>
        <v>28</v>
      </c>
      <c r="N51" s="16">
        <f>SUM(N44:N50)</f>
        <v>31</v>
      </c>
      <c r="O51" s="16">
        <f>SUM(O44:O50)</f>
        <v>31</v>
      </c>
      <c r="P51" s="16">
        <f t="shared" si="6"/>
        <v>3</v>
      </c>
      <c r="Q51" s="20">
        <f t="shared" si="10"/>
        <v>10.714285714285714</v>
      </c>
      <c r="R51" s="16">
        <f>SUM(R44:R50)</f>
        <v>47</v>
      </c>
      <c r="S51" s="16">
        <f>SUM(S44:S50)</f>
        <v>50</v>
      </c>
      <c r="T51" s="16">
        <f>SUM(T44:T50)</f>
        <v>51</v>
      </c>
      <c r="U51" s="16">
        <f t="shared" si="7"/>
        <v>4</v>
      </c>
      <c r="V51" s="20">
        <f t="shared" si="11"/>
        <v>8.5106382978723403</v>
      </c>
      <c r="W51" s="30"/>
    </row>
    <row r="52" spans="1:23" s="8" customFormat="1" x14ac:dyDescent="0.25">
      <c r="A52" s="10">
        <v>41</v>
      </c>
      <c r="B52" s="11" t="s">
        <v>59</v>
      </c>
      <c r="C52" s="10">
        <v>0</v>
      </c>
      <c r="D52" s="10">
        <v>0</v>
      </c>
      <c r="E52" s="10">
        <v>0</v>
      </c>
      <c r="F52" s="12">
        <f t="shared" si="4"/>
        <v>0</v>
      </c>
      <c r="G52" s="13" t="str">
        <f t="shared" si="8"/>
        <v/>
      </c>
      <c r="H52" s="10">
        <v>0</v>
      </c>
      <c r="I52" s="10">
        <v>0</v>
      </c>
      <c r="J52" s="10">
        <v>0</v>
      </c>
      <c r="K52" s="14">
        <f t="shared" si="5"/>
        <v>0</v>
      </c>
      <c r="L52" s="13">
        <v>0</v>
      </c>
      <c r="M52" s="10">
        <v>0</v>
      </c>
      <c r="N52" s="10">
        <v>0</v>
      </c>
      <c r="O52" s="10">
        <v>0</v>
      </c>
      <c r="P52" s="10">
        <f t="shared" si="6"/>
        <v>0</v>
      </c>
      <c r="Q52" s="15">
        <v>0</v>
      </c>
      <c r="R52" s="10">
        <v>0</v>
      </c>
      <c r="S52" s="10">
        <v>0</v>
      </c>
      <c r="T52" s="10">
        <v>0</v>
      </c>
      <c r="U52" s="10">
        <f t="shared" si="7"/>
        <v>0</v>
      </c>
      <c r="V52" s="15">
        <v>0</v>
      </c>
      <c r="W52" s="29"/>
    </row>
    <row r="53" spans="1:23" s="8" customFormat="1" x14ac:dyDescent="0.25">
      <c r="A53" s="10">
        <v>42</v>
      </c>
      <c r="B53" s="11" t="s">
        <v>60</v>
      </c>
      <c r="C53" s="10">
        <v>0</v>
      </c>
      <c r="D53" s="10">
        <v>0</v>
      </c>
      <c r="E53" s="10">
        <v>0</v>
      </c>
      <c r="F53" s="12">
        <f t="shared" si="4"/>
        <v>0</v>
      </c>
      <c r="G53" s="13" t="str">
        <f t="shared" si="8"/>
        <v/>
      </c>
      <c r="H53" s="10">
        <v>0</v>
      </c>
      <c r="I53" s="10">
        <v>0</v>
      </c>
      <c r="J53" s="10">
        <v>0</v>
      </c>
      <c r="K53" s="14">
        <f t="shared" si="5"/>
        <v>0</v>
      </c>
      <c r="L53" s="13">
        <v>0</v>
      </c>
      <c r="M53" s="10">
        <v>0</v>
      </c>
      <c r="N53" s="10">
        <v>0</v>
      </c>
      <c r="O53" s="10">
        <v>0</v>
      </c>
      <c r="P53" s="10">
        <f t="shared" si="6"/>
        <v>0</v>
      </c>
      <c r="Q53" s="15">
        <v>0</v>
      </c>
      <c r="R53" s="10">
        <v>0</v>
      </c>
      <c r="S53" s="10">
        <v>0</v>
      </c>
      <c r="T53" s="10">
        <v>0</v>
      </c>
      <c r="U53" s="10">
        <f t="shared" si="7"/>
        <v>0</v>
      </c>
      <c r="V53" s="15">
        <v>0</v>
      </c>
      <c r="W53" s="29"/>
    </row>
    <row r="54" spans="1:23" s="8" customFormat="1" x14ac:dyDescent="0.25">
      <c r="A54" s="10">
        <v>43</v>
      </c>
      <c r="B54" s="11" t="s">
        <v>61</v>
      </c>
      <c r="C54" s="10">
        <v>0</v>
      </c>
      <c r="D54" s="10">
        <v>0</v>
      </c>
      <c r="E54" s="10">
        <v>0</v>
      </c>
      <c r="F54" s="12">
        <f t="shared" si="4"/>
        <v>0</v>
      </c>
      <c r="G54" s="13" t="str">
        <f t="shared" si="8"/>
        <v/>
      </c>
      <c r="H54" s="10">
        <v>0</v>
      </c>
      <c r="I54" s="10">
        <v>0</v>
      </c>
      <c r="J54" s="10">
        <v>0</v>
      </c>
      <c r="K54" s="14">
        <f t="shared" si="5"/>
        <v>0</v>
      </c>
      <c r="L54" s="13">
        <v>0</v>
      </c>
      <c r="M54" s="10">
        <v>0</v>
      </c>
      <c r="N54" s="10">
        <v>0</v>
      </c>
      <c r="O54" s="10">
        <v>0</v>
      </c>
      <c r="P54" s="10">
        <f t="shared" si="6"/>
        <v>0</v>
      </c>
      <c r="Q54" s="15">
        <v>0</v>
      </c>
      <c r="R54" s="10">
        <v>0</v>
      </c>
      <c r="S54" s="10">
        <v>0</v>
      </c>
      <c r="T54" s="10">
        <v>0</v>
      </c>
      <c r="U54" s="10">
        <f t="shared" si="7"/>
        <v>0</v>
      </c>
      <c r="V54" s="15">
        <v>0</v>
      </c>
    </row>
    <row r="55" spans="1:23" s="8" customFormat="1" x14ac:dyDescent="0.25">
      <c r="A55" s="10">
        <v>44</v>
      </c>
      <c r="B55" s="11" t="s">
        <v>62</v>
      </c>
      <c r="C55" s="10">
        <v>0</v>
      </c>
      <c r="D55" s="10">
        <v>0</v>
      </c>
      <c r="E55" s="10">
        <v>0</v>
      </c>
      <c r="F55" s="12">
        <f t="shared" si="4"/>
        <v>0</v>
      </c>
      <c r="G55" s="13" t="str">
        <f t="shared" si="8"/>
        <v/>
      </c>
      <c r="H55" s="10">
        <v>0</v>
      </c>
      <c r="I55" s="10">
        <v>0</v>
      </c>
      <c r="J55" s="10">
        <v>0</v>
      </c>
      <c r="K55" s="14">
        <f t="shared" si="5"/>
        <v>0</v>
      </c>
      <c r="L55" s="13">
        <v>0</v>
      </c>
      <c r="M55" s="10">
        <v>0</v>
      </c>
      <c r="N55" s="10">
        <v>0</v>
      </c>
      <c r="O55" s="10">
        <v>0</v>
      </c>
      <c r="P55" s="10">
        <f t="shared" si="6"/>
        <v>0</v>
      </c>
      <c r="Q55" s="15">
        <v>0</v>
      </c>
      <c r="R55" s="10">
        <v>0</v>
      </c>
      <c r="S55" s="10">
        <v>0</v>
      </c>
      <c r="T55" s="10">
        <v>0</v>
      </c>
      <c r="U55" s="10">
        <f t="shared" si="7"/>
        <v>0</v>
      </c>
      <c r="V55" s="15">
        <v>0</v>
      </c>
    </row>
    <row r="56" spans="1:23" s="8" customFormat="1" x14ac:dyDescent="0.25">
      <c r="A56" s="10">
        <v>45</v>
      </c>
      <c r="B56" s="11" t="s">
        <v>63</v>
      </c>
      <c r="C56" s="10">
        <v>0</v>
      </c>
      <c r="D56" s="10">
        <v>0</v>
      </c>
      <c r="E56" s="10">
        <v>0</v>
      </c>
      <c r="F56" s="12">
        <f t="shared" si="4"/>
        <v>0</v>
      </c>
      <c r="G56" s="13" t="str">
        <f t="shared" si="8"/>
        <v/>
      </c>
      <c r="H56" s="10">
        <v>0</v>
      </c>
      <c r="I56" s="10">
        <v>0</v>
      </c>
      <c r="J56" s="10">
        <v>0</v>
      </c>
      <c r="K56" s="14">
        <f t="shared" si="5"/>
        <v>0</v>
      </c>
      <c r="L56" s="13">
        <v>0</v>
      </c>
      <c r="M56" s="10">
        <v>0</v>
      </c>
      <c r="N56" s="10">
        <v>0</v>
      </c>
      <c r="O56" s="10">
        <v>0</v>
      </c>
      <c r="P56" s="10">
        <f t="shared" si="6"/>
        <v>0</v>
      </c>
      <c r="Q56" s="15">
        <v>0</v>
      </c>
      <c r="R56" s="10">
        <v>0</v>
      </c>
      <c r="S56" s="10">
        <v>0</v>
      </c>
      <c r="T56" s="10">
        <v>0</v>
      </c>
      <c r="U56" s="10">
        <f t="shared" si="7"/>
        <v>0</v>
      </c>
      <c r="V56" s="15">
        <v>0</v>
      </c>
    </row>
    <row r="57" spans="1:23" s="8" customFormat="1" x14ac:dyDescent="0.25">
      <c r="A57" s="10">
        <v>46</v>
      </c>
      <c r="B57" s="11" t="s">
        <v>64</v>
      </c>
      <c r="C57" s="10">
        <v>0</v>
      </c>
      <c r="D57" s="10">
        <v>0</v>
      </c>
      <c r="E57" s="10">
        <v>0</v>
      </c>
      <c r="F57" s="12">
        <f t="shared" si="4"/>
        <v>0</v>
      </c>
      <c r="G57" s="13" t="str">
        <f t="shared" si="8"/>
        <v/>
      </c>
      <c r="H57" s="10">
        <v>0</v>
      </c>
      <c r="I57" s="10">
        <v>0</v>
      </c>
      <c r="J57" s="10">
        <v>0</v>
      </c>
      <c r="K57" s="14">
        <f t="shared" si="5"/>
        <v>0</v>
      </c>
      <c r="L57" s="13">
        <v>0</v>
      </c>
      <c r="M57" s="10">
        <v>0</v>
      </c>
      <c r="N57" s="10">
        <v>0</v>
      </c>
      <c r="O57" s="10">
        <v>0</v>
      </c>
      <c r="P57" s="10">
        <f t="shared" si="6"/>
        <v>0</v>
      </c>
      <c r="Q57" s="15">
        <v>0</v>
      </c>
      <c r="R57" s="10">
        <v>0</v>
      </c>
      <c r="S57" s="10">
        <v>0</v>
      </c>
      <c r="T57" s="10">
        <v>0</v>
      </c>
      <c r="U57" s="10">
        <f t="shared" si="7"/>
        <v>0</v>
      </c>
      <c r="V57" s="15">
        <v>0</v>
      </c>
    </row>
    <row r="58" spans="1:23" s="2" customFormat="1" ht="15.75" x14ac:dyDescent="0.25">
      <c r="A58" s="27" t="s">
        <v>65</v>
      </c>
      <c r="B58" s="28"/>
      <c r="C58" s="16">
        <f>SUM(C52:C57)</f>
        <v>0</v>
      </c>
      <c r="D58" s="16">
        <f>SUM(D52:D57)</f>
        <v>0</v>
      </c>
      <c r="E58" s="16">
        <f>SUM(E52:E57)</f>
        <v>0</v>
      </c>
      <c r="F58" s="17">
        <f t="shared" si="4"/>
        <v>0</v>
      </c>
      <c r="G58" s="18" t="str">
        <f t="shared" si="8"/>
        <v/>
      </c>
      <c r="H58" s="16">
        <f>SUM(H52:H57)</f>
        <v>0</v>
      </c>
      <c r="I58" s="16">
        <f>SUM(I52:I57)</f>
        <v>0</v>
      </c>
      <c r="J58" s="16">
        <f>SUM(J52:J57)</f>
        <v>0</v>
      </c>
      <c r="K58" s="19">
        <f t="shared" si="5"/>
        <v>0</v>
      </c>
      <c r="L58" s="13">
        <v>0</v>
      </c>
      <c r="M58" s="16">
        <f>SUM(M52:M57)</f>
        <v>0</v>
      </c>
      <c r="N58" s="16">
        <f>SUM(N52:N57)</f>
        <v>0</v>
      </c>
      <c r="O58" s="16">
        <f>SUM(O52:O57)</f>
        <v>0</v>
      </c>
      <c r="P58" s="16">
        <f t="shared" si="6"/>
        <v>0</v>
      </c>
      <c r="Q58" s="15">
        <v>0</v>
      </c>
      <c r="R58" s="16">
        <f>SUM(R52:R57)</f>
        <v>0</v>
      </c>
      <c r="S58" s="16">
        <f>SUM(S52:S57)</f>
        <v>0</v>
      </c>
      <c r="T58" s="16">
        <f>SUM(T52:T57)</f>
        <v>0</v>
      </c>
      <c r="U58" s="16">
        <f t="shared" si="7"/>
        <v>0</v>
      </c>
      <c r="V58" s="15">
        <v>0</v>
      </c>
    </row>
    <row r="59" spans="1:23" s="2" customFormat="1" ht="15.75" x14ac:dyDescent="0.25">
      <c r="A59" s="27" t="s">
        <v>66</v>
      </c>
      <c r="B59" s="28"/>
      <c r="C59" s="16">
        <f>SUM(C19+C39+C41+C43+C51+C58)</f>
        <v>714</v>
      </c>
      <c r="D59" s="16">
        <f>SUM(D19+D39+D41+D43+D51+D58)</f>
        <v>753</v>
      </c>
      <c r="E59" s="16">
        <f>SUM(E19+E39+E41+E43+E51+E58)</f>
        <v>778</v>
      </c>
      <c r="F59" s="17">
        <f t="shared" si="4"/>
        <v>64</v>
      </c>
      <c r="G59" s="18">
        <f t="shared" si="8"/>
        <v>8.9635854341736696</v>
      </c>
      <c r="H59" s="16">
        <f>SUM(H19+H39+H41+H43+H51+H58)</f>
        <v>1066</v>
      </c>
      <c r="I59" s="16">
        <f>SUM(I19+I39+I41+I43+I51+I58)</f>
        <v>1066</v>
      </c>
      <c r="J59" s="16">
        <f>SUM(J19+J39+J41+J43+J51+J58)</f>
        <v>1065</v>
      </c>
      <c r="K59" s="19">
        <f t="shared" si="5"/>
        <v>-1</v>
      </c>
      <c r="L59" s="18">
        <f t="shared" si="9"/>
        <v>-9.3808630393996242E-2</v>
      </c>
      <c r="M59" s="16">
        <f>SUM(M19+M39+M41+M43+M51+M58)</f>
        <v>1827</v>
      </c>
      <c r="N59" s="16">
        <f>SUM(N19+N39+N41+N43+N51+N58)</f>
        <v>1826</v>
      </c>
      <c r="O59" s="16">
        <f>SUM(O19+O39+O41+O43+O51+O58)</f>
        <v>1784</v>
      </c>
      <c r="P59" s="16">
        <f t="shared" si="6"/>
        <v>-43</v>
      </c>
      <c r="Q59" s="20">
        <f t="shared" si="10"/>
        <v>-2.3535851122058018</v>
      </c>
      <c r="R59" s="16">
        <f>SUM(R19+R39+R41+R43+R51+R58)</f>
        <v>3607</v>
      </c>
      <c r="S59" s="16">
        <f>SUM(S19+S39+S41+S43+S51+S58)</f>
        <v>3645</v>
      </c>
      <c r="T59" s="16">
        <f>SUM(T19+T39+T41+T43+T51+T58)</f>
        <v>3627</v>
      </c>
      <c r="U59" s="16">
        <f t="shared" si="7"/>
        <v>20</v>
      </c>
      <c r="V59" s="20">
        <f t="shared" si="11"/>
        <v>0.55447740504574439</v>
      </c>
    </row>
    <row r="60" spans="1:23" x14ac:dyDescent="0.25">
      <c r="G60" s="9" t="str">
        <f t="shared" si="8"/>
        <v/>
      </c>
      <c r="L60" s="9" t="str">
        <f t="shared" si="9"/>
        <v/>
      </c>
      <c r="Q60" t="str">
        <f t="shared" si="10"/>
        <v/>
      </c>
      <c r="V60" t="str">
        <f t="shared" si="11"/>
        <v/>
      </c>
    </row>
    <row r="61" spans="1:23" x14ac:dyDescent="0.25">
      <c r="G61" s="9" t="str">
        <f t="shared" si="8"/>
        <v/>
      </c>
      <c r="L61" s="9" t="str">
        <f t="shared" si="9"/>
        <v/>
      </c>
      <c r="Q61" t="str">
        <f t="shared" si="10"/>
        <v/>
      </c>
      <c r="V61" t="str">
        <f t="shared" si="11"/>
        <v/>
      </c>
    </row>
  </sheetData>
  <mergeCells count="22">
    <mergeCell ref="A1:B1"/>
    <mergeCell ref="C1:V1"/>
    <mergeCell ref="A2:V2"/>
    <mergeCell ref="T3:V3"/>
    <mergeCell ref="A4:A5"/>
    <mergeCell ref="B4:B5"/>
    <mergeCell ref="C4:G4"/>
    <mergeCell ref="H4:L4"/>
    <mergeCell ref="M4:Q4"/>
    <mergeCell ref="R4:V4"/>
    <mergeCell ref="A58:B58"/>
    <mergeCell ref="A59:B59"/>
    <mergeCell ref="W4:W53"/>
    <mergeCell ref="F5:G5"/>
    <mergeCell ref="K5:L5"/>
    <mergeCell ref="P5:Q5"/>
    <mergeCell ref="U5:V5"/>
    <mergeCell ref="A19:B19"/>
    <mergeCell ref="A39:B39"/>
    <mergeCell ref="A41:B41"/>
    <mergeCell ref="A43:B43"/>
    <mergeCell ref="A51:B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2025-06-19T07:35:39Z</dcterms:modified>
</cp:coreProperties>
</file>