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:\xampp\htdocs\slbc_chhattisgarh\download\banking_network\"/>
    </mc:Choice>
  </mc:AlternateContent>
  <bookViews>
    <workbookView xWindow="0" yWindow="0" windowWidth="15315" windowHeight="6120" tabRatio="457"/>
  </bookViews>
  <sheets>
    <sheet name="ATM NETWORK" sheetId="3" r:id="rId1"/>
  </sheets>
  <externalReferences>
    <externalReference r:id="rId2"/>
  </externalReferences>
  <calcPr calcId="152511" iterateDelta="1E-4"/>
</workbook>
</file>

<file path=xl/calcChain.xml><?xml version="1.0" encoding="utf-8"?>
<calcChain xmlns="http://schemas.openxmlformats.org/spreadsheetml/2006/main">
  <c r="U68" i="3" l="1"/>
  <c r="T68" i="3"/>
  <c r="S68" i="3"/>
  <c r="R68" i="3"/>
  <c r="V68" i="3" s="1"/>
  <c r="O68" i="3"/>
  <c r="P68" i="3" s="1"/>
  <c r="N68" i="3"/>
  <c r="M68" i="3"/>
  <c r="Q68" i="3" s="1"/>
  <c r="K68" i="3"/>
  <c r="J68" i="3"/>
  <c r="I68" i="3"/>
  <c r="H68" i="3"/>
  <c r="L68" i="3" s="1"/>
  <c r="E68" i="3"/>
  <c r="F68" i="3" s="1"/>
  <c r="D68" i="3"/>
  <c r="C68" i="3"/>
  <c r="G68" i="3" s="1"/>
  <c r="V67" i="3"/>
  <c r="U67" i="3"/>
  <c r="Q67" i="3"/>
  <c r="P67" i="3"/>
  <c r="L67" i="3"/>
  <c r="K67" i="3"/>
  <c r="G67" i="3"/>
  <c r="F67" i="3"/>
  <c r="V66" i="3"/>
  <c r="U66" i="3"/>
  <c r="Q66" i="3"/>
  <c r="P66" i="3"/>
  <c r="L66" i="3"/>
  <c r="K66" i="3"/>
  <c r="G66" i="3"/>
  <c r="F66" i="3"/>
  <c r="V65" i="3"/>
  <c r="U65" i="3"/>
  <c r="Q65" i="3"/>
  <c r="P65" i="3"/>
  <c r="L65" i="3"/>
  <c r="K65" i="3"/>
  <c r="G65" i="3"/>
  <c r="F65" i="3"/>
  <c r="V64" i="3"/>
  <c r="U64" i="3"/>
  <c r="Q64" i="3"/>
  <c r="P64" i="3"/>
  <c r="L64" i="3"/>
  <c r="K64" i="3"/>
  <c r="G64" i="3"/>
  <c r="F64" i="3"/>
  <c r="V63" i="3"/>
  <c r="U63" i="3"/>
  <c r="Q63" i="3"/>
  <c r="P63" i="3"/>
  <c r="L63" i="3"/>
  <c r="K63" i="3"/>
  <c r="G63" i="3"/>
  <c r="F63" i="3"/>
  <c r="V62" i="3"/>
  <c r="U62" i="3"/>
  <c r="Q62" i="3"/>
  <c r="P62" i="3"/>
  <c r="L62" i="3"/>
  <c r="K62" i="3"/>
  <c r="G62" i="3"/>
  <c r="F62" i="3"/>
  <c r="V61" i="3"/>
  <c r="U61" i="3"/>
  <c r="Q61" i="3"/>
  <c r="P61" i="3"/>
  <c r="L61" i="3"/>
  <c r="K61" i="3"/>
  <c r="G61" i="3"/>
  <c r="F61" i="3"/>
  <c r="V60" i="3"/>
  <c r="U60" i="3"/>
  <c r="Q60" i="3"/>
  <c r="P60" i="3"/>
  <c r="L60" i="3"/>
  <c r="K60" i="3"/>
  <c r="G60" i="3"/>
  <c r="F60" i="3"/>
  <c r="U59" i="3"/>
  <c r="T59" i="3"/>
  <c r="T69" i="3" s="1"/>
  <c r="S59" i="3"/>
  <c r="S69" i="3" s="1"/>
  <c r="R59" i="3"/>
  <c r="R69" i="3" s="1"/>
  <c r="V69" i="3" s="1"/>
  <c r="O59" i="3"/>
  <c r="P59" i="3" s="1"/>
  <c r="N59" i="3"/>
  <c r="N69" i="3" s="1"/>
  <c r="M59" i="3"/>
  <c r="M69" i="3" s="1"/>
  <c r="K59" i="3"/>
  <c r="J59" i="3"/>
  <c r="J69" i="3" s="1"/>
  <c r="I59" i="3"/>
  <c r="I69" i="3" s="1"/>
  <c r="H59" i="3"/>
  <c r="H69" i="3" s="1"/>
  <c r="L69" i="3" s="1"/>
  <c r="E59" i="3"/>
  <c r="F59" i="3" s="1"/>
  <c r="D59" i="3"/>
  <c r="D69" i="3" s="1"/>
  <c r="C59" i="3"/>
  <c r="C69" i="3" s="1"/>
  <c r="V58" i="3"/>
  <c r="U58" i="3"/>
  <c r="Q58" i="3"/>
  <c r="P58" i="3"/>
  <c r="L58" i="3"/>
  <c r="K58" i="3"/>
  <c r="G58" i="3"/>
  <c r="F58" i="3"/>
  <c r="U57" i="3"/>
  <c r="T57" i="3"/>
  <c r="S57" i="3"/>
  <c r="R57" i="3"/>
  <c r="V57" i="3" s="1"/>
  <c r="O57" i="3"/>
  <c r="P57" i="3" s="1"/>
  <c r="N57" i="3"/>
  <c r="M57" i="3"/>
  <c r="Q57" i="3" s="1"/>
  <c r="K57" i="3"/>
  <c r="J57" i="3"/>
  <c r="I57" i="3"/>
  <c r="H57" i="3"/>
  <c r="L57" i="3" s="1"/>
  <c r="E57" i="3"/>
  <c r="F57" i="3" s="1"/>
  <c r="D57" i="3"/>
  <c r="C57" i="3"/>
  <c r="G57" i="3" s="1"/>
  <c r="V56" i="3"/>
  <c r="U56" i="3"/>
  <c r="Q56" i="3"/>
  <c r="P56" i="3"/>
  <c r="L56" i="3"/>
  <c r="K56" i="3"/>
  <c r="G56" i="3"/>
  <c r="F56" i="3"/>
  <c r="V55" i="3"/>
  <c r="U55" i="3"/>
  <c r="Q55" i="3"/>
  <c r="P55" i="3"/>
  <c r="L55" i="3"/>
  <c r="K55" i="3"/>
  <c r="G55" i="3"/>
  <c r="F55" i="3"/>
  <c r="V54" i="3"/>
  <c r="U54" i="3"/>
  <c r="Q54" i="3"/>
  <c r="P54" i="3"/>
  <c r="L54" i="3"/>
  <c r="K54" i="3"/>
  <c r="G54" i="3"/>
  <c r="F54" i="3"/>
  <c r="V53" i="3"/>
  <c r="U53" i="3"/>
  <c r="Q53" i="3"/>
  <c r="P53" i="3"/>
  <c r="L53" i="3"/>
  <c r="K53" i="3"/>
  <c r="G53" i="3"/>
  <c r="F53" i="3"/>
  <c r="V52" i="3"/>
  <c r="U52" i="3"/>
  <c r="Q52" i="3"/>
  <c r="P52" i="3"/>
  <c r="L52" i="3"/>
  <c r="K52" i="3"/>
  <c r="G52" i="3"/>
  <c r="F52" i="3"/>
  <c r="V51" i="3"/>
  <c r="U51" i="3"/>
  <c r="Q51" i="3"/>
  <c r="P51" i="3"/>
  <c r="L51" i="3"/>
  <c r="K51" i="3"/>
  <c r="G51" i="3"/>
  <c r="F51" i="3"/>
  <c r="V50" i="3"/>
  <c r="U50" i="3"/>
  <c r="Q50" i="3"/>
  <c r="P50" i="3"/>
  <c r="L50" i="3"/>
  <c r="K50" i="3"/>
  <c r="G50" i="3"/>
  <c r="F50" i="3"/>
  <c r="U49" i="3"/>
  <c r="T49" i="3"/>
  <c r="S49" i="3"/>
  <c r="R49" i="3"/>
  <c r="V49" i="3" s="1"/>
  <c r="O49" i="3"/>
  <c r="P49" i="3" s="1"/>
  <c r="N49" i="3"/>
  <c r="M49" i="3"/>
  <c r="Q49" i="3" s="1"/>
  <c r="K49" i="3"/>
  <c r="J49" i="3"/>
  <c r="I49" i="3"/>
  <c r="H49" i="3"/>
  <c r="L49" i="3" s="1"/>
  <c r="E49" i="3"/>
  <c r="F49" i="3" s="1"/>
  <c r="D49" i="3"/>
  <c r="C49" i="3"/>
  <c r="G49" i="3" s="1"/>
  <c r="V48" i="3"/>
  <c r="U48" i="3"/>
  <c r="Q48" i="3"/>
  <c r="P48" i="3"/>
  <c r="L48" i="3"/>
  <c r="K48" i="3"/>
  <c r="G48" i="3"/>
  <c r="F48" i="3"/>
  <c r="U47" i="3"/>
  <c r="P47" i="3"/>
  <c r="U46" i="3"/>
  <c r="P46" i="3"/>
  <c r="V45" i="3"/>
  <c r="U45" i="3"/>
  <c r="Q45" i="3"/>
  <c r="P45" i="3"/>
  <c r="L45" i="3"/>
  <c r="K45" i="3"/>
  <c r="G45" i="3"/>
  <c r="F45" i="3"/>
  <c r="V44" i="3"/>
  <c r="U44" i="3"/>
  <c r="Q44" i="3"/>
  <c r="P44" i="3"/>
  <c r="L44" i="3"/>
  <c r="K44" i="3"/>
  <c r="G44" i="3"/>
  <c r="F44" i="3"/>
  <c r="V43" i="3"/>
  <c r="U43" i="3"/>
  <c r="Q43" i="3"/>
  <c r="P43" i="3"/>
  <c r="L43" i="3"/>
  <c r="K43" i="3"/>
  <c r="G43" i="3"/>
  <c r="F43" i="3"/>
  <c r="V42" i="3"/>
  <c r="U42" i="3"/>
  <c r="Q42" i="3"/>
  <c r="P42" i="3"/>
  <c r="L42" i="3"/>
  <c r="K42" i="3"/>
  <c r="G42" i="3"/>
  <c r="F42" i="3"/>
  <c r="V41" i="3"/>
  <c r="U41" i="3"/>
  <c r="Q41" i="3"/>
  <c r="P41" i="3"/>
  <c r="L41" i="3"/>
  <c r="K41" i="3"/>
  <c r="G41" i="3"/>
  <c r="F41" i="3"/>
  <c r="V40" i="3"/>
  <c r="U40" i="3"/>
  <c r="Q40" i="3"/>
  <c r="P40" i="3"/>
  <c r="L40" i="3"/>
  <c r="K40" i="3"/>
  <c r="G40" i="3"/>
  <c r="F40" i="3"/>
  <c r="V39" i="3"/>
  <c r="U39" i="3"/>
  <c r="Q39" i="3"/>
  <c r="P39" i="3"/>
  <c r="L39" i="3"/>
  <c r="K39" i="3"/>
  <c r="G39" i="3"/>
  <c r="F39" i="3"/>
  <c r="V38" i="3"/>
  <c r="U38" i="3"/>
  <c r="Q38" i="3"/>
  <c r="P38" i="3"/>
  <c r="L38" i="3"/>
  <c r="K38" i="3"/>
  <c r="G38" i="3"/>
  <c r="F38" i="3"/>
  <c r="V37" i="3"/>
  <c r="U37" i="3"/>
  <c r="Q37" i="3"/>
  <c r="P37" i="3"/>
  <c r="L37" i="3"/>
  <c r="K37" i="3"/>
  <c r="G37" i="3"/>
  <c r="F37" i="3"/>
  <c r="V36" i="3"/>
  <c r="U36" i="3"/>
  <c r="Q36" i="3"/>
  <c r="P36" i="3"/>
  <c r="L36" i="3"/>
  <c r="K36" i="3"/>
  <c r="G36" i="3"/>
  <c r="F36" i="3"/>
  <c r="V35" i="3"/>
  <c r="U35" i="3"/>
  <c r="Q35" i="3"/>
  <c r="P35" i="3"/>
  <c r="L35" i="3"/>
  <c r="K35" i="3"/>
  <c r="G35" i="3"/>
  <c r="F35" i="3"/>
  <c r="V34" i="3"/>
  <c r="U34" i="3"/>
  <c r="Q34" i="3"/>
  <c r="P34" i="3"/>
  <c r="L34" i="3"/>
  <c r="K34" i="3"/>
  <c r="G34" i="3"/>
  <c r="F34" i="3"/>
  <c r="V33" i="3"/>
  <c r="U33" i="3"/>
  <c r="Q33" i="3"/>
  <c r="P33" i="3"/>
  <c r="L33" i="3"/>
  <c r="K33" i="3"/>
  <c r="G33" i="3"/>
  <c r="F33" i="3"/>
  <c r="V32" i="3"/>
  <c r="U32" i="3"/>
  <c r="Q32" i="3"/>
  <c r="P32" i="3"/>
  <c r="L32" i="3"/>
  <c r="K32" i="3"/>
  <c r="G32" i="3"/>
  <c r="F32" i="3"/>
  <c r="V31" i="3"/>
  <c r="U31" i="3"/>
  <c r="Q31" i="3"/>
  <c r="P31" i="3"/>
  <c r="L31" i="3"/>
  <c r="K31" i="3"/>
  <c r="G31" i="3"/>
  <c r="F31" i="3"/>
  <c r="V30" i="3"/>
  <c r="U30" i="3"/>
  <c r="Q30" i="3"/>
  <c r="P30" i="3"/>
  <c r="L30" i="3"/>
  <c r="K30" i="3"/>
  <c r="G30" i="3"/>
  <c r="F30" i="3"/>
  <c r="U29" i="3"/>
  <c r="T29" i="3"/>
  <c r="S29" i="3"/>
  <c r="R29" i="3"/>
  <c r="V29" i="3" s="1"/>
  <c r="O29" i="3"/>
  <c r="P29" i="3" s="1"/>
  <c r="N29" i="3"/>
  <c r="M29" i="3"/>
  <c r="Q29" i="3" s="1"/>
  <c r="K29" i="3"/>
  <c r="J29" i="3"/>
  <c r="I29" i="3"/>
  <c r="H29" i="3"/>
  <c r="L29" i="3" s="1"/>
  <c r="E29" i="3"/>
  <c r="F29" i="3" s="1"/>
  <c r="D29" i="3"/>
  <c r="C29" i="3"/>
  <c r="G29" i="3" s="1"/>
  <c r="V28" i="3"/>
  <c r="U28" i="3"/>
  <c r="Q28" i="3"/>
  <c r="P28" i="3"/>
  <c r="L28" i="3"/>
  <c r="K28" i="3"/>
  <c r="G28" i="3"/>
  <c r="F28" i="3"/>
  <c r="V27" i="3"/>
  <c r="U27" i="3"/>
  <c r="Q27" i="3"/>
  <c r="P27" i="3"/>
  <c r="L27" i="3"/>
  <c r="K27" i="3"/>
  <c r="G27" i="3"/>
  <c r="F27" i="3"/>
  <c r="V26" i="3"/>
  <c r="U26" i="3"/>
  <c r="Q26" i="3"/>
  <c r="P26" i="3"/>
  <c r="L26" i="3"/>
  <c r="K26" i="3"/>
  <c r="G26" i="3"/>
  <c r="F26" i="3"/>
  <c r="V25" i="3"/>
  <c r="U25" i="3"/>
  <c r="Q25" i="3"/>
  <c r="P25" i="3"/>
  <c r="L25" i="3"/>
  <c r="K25" i="3"/>
  <c r="G25" i="3"/>
  <c r="F25" i="3"/>
  <c r="V24" i="3"/>
  <c r="U24" i="3"/>
  <c r="Q24" i="3"/>
  <c r="P24" i="3"/>
  <c r="L24" i="3"/>
  <c r="K24" i="3"/>
  <c r="G24" i="3"/>
  <c r="F24" i="3"/>
  <c r="V23" i="3"/>
  <c r="U23" i="3"/>
  <c r="Q23" i="3"/>
  <c r="P23" i="3"/>
  <c r="L23" i="3"/>
  <c r="K23" i="3"/>
  <c r="G23" i="3"/>
  <c r="F23" i="3"/>
  <c r="V22" i="3"/>
  <c r="U22" i="3"/>
  <c r="Q22" i="3"/>
  <c r="P22" i="3"/>
  <c r="L22" i="3"/>
  <c r="K22" i="3"/>
  <c r="G22" i="3"/>
  <c r="F22" i="3"/>
  <c r="V21" i="3"/>
  <c r="U21" i="3"/>
  <c r="Q21" i="3"/>
  <c r="P21" i="3"/>
  <c r="L21" i="3"/>
  <c r="K21" i="3"/>
  <c r="G21" i="3"/>
  <c r="F21" i="3"/>
  <c r="V20" i="3"/>
  <c r="U20" i="3"/>
  <c r="Q20" i="3"/>
  <c r="P20" i="3"/>
  <c r="L20" i="3"/>
  <c r="K20" i="3"/>
  <c r="G20" i="3"/>
  <c r="F20" i="3"/>
  <c r="V19" i="3"/>
  <c r="U19" i="3"/>
  <c r="Q19" i="3"/>
  <c r="P19" i="3"/>
  <c r="L19" i="3"/>
  <c r="K19" i="3"/>
  <c r="G19" i="3"/>
  <c r="F19" i="3"/>
  <c r="V18" i="3"/>
  <c r="U18" i="3"/>
  <c r="Q18" i="3"/>
  <c r="P18" i="3"/>
  <c r="L18" i="3"/>
  <c r="K18" i="3"/>
  <c r="G18" i="3"/>
  <c r="F18" i="3"/>
  <c r="V17" i="3"/>
  <c r="U17" i="3"/>
  <c r="Q17" i="3"/>
  <c r="P17" i="3"/>
  <c r="L17" i="3"/>
  <c r="K17" i="3"/>
  <c r="G17" i="3"/>
  <c r="F17" i="3"/>
  <c r="V16" i="3"/>
  <c r="U16" i="3"/>
  <c r="Q16" i="3"/>
  <c r="P16" i="3"/>
  <c r="L16" i="3"/>
  <c r="K16" i="3"/>
  <c r="G16" i="3"/>
  <c r="F16" i="3"/>
  <c r="V15" i="3"/>
  <c r="U15" i="3"/>
  <c r="Q15" i="3"/>
  <c r="P15" i="3"/>
  <c r="L15" i="3"/>
  <c r="K15" i="3"/>
  <c r="G15" i="3"/>
  <c r="F15" i="3"/>
  <c r="V14" i="3"/>
  <c r="U14" i="3"/>
  <c r="Q14" i="3"/>
  <c r="P14" i="3"/>
  <c r="L14" i="3"/>
  <c r="K14" i="3"/>
  <c r="G14" i="3"/>
  <c r="F14" i="3"/>
  <c r="V13" i="3"/>
  <c r="U13" i="3"/>
  <c r="Q13" i="3"/>
  <c r="P13" i="3"/>
  <c r="L13" i="3"/>
  <c r="K13" i="3"/>
  <c r="G13" i="3"/>
  <c r="F13" i="3"/>
  <c r="V12" i="3"/>
  <c r="U12" i="3"/>
  <c r="Q12" i="3"/>
  <c r="P12" i="3"/>
  <c r="L12" i="3"/>
  <c r="K12" i="3"/>
  <c r="G12" i="3"/>
  <c r="F12" i="3"/>
  <c r="V11" i="3"/>
  <c r="U11" i="3"/>
  <c r="Q11" i="3"/>
  <c r="P11" i="3"/>
  <c r="L11" i="3"/>
  <c r="K11" i="3"/>
  <c r="G11" i="3"/>
  <c r="F11" i="3"/>
  <c r="V10" i="3"/>
  <c r="U10" i="3"/>
  <c r="Q10" i="3"/>
  <c r="P10" i="3"/>
  <c r="L10" i="3"/>
  <c r="K10" i="3"/>
  <c r="G10" i="3"/>
  <c r="F10" i="3"/>
  <c r="V9" i="3"/>
  <c r="U9" i="3"/>
  <c r="Q9" i="3"/>
  <c r="P9" i="3"/>
  <c r="L9" i="3"/>
  <c r="K9" i="3"/>
  <c r="G9" i="3"/>
  <c r="F9" i="3"/>
  <c r="V8" i="3"/>
  <c r="U8" i="3"/>
  <c r="Q8" i="3"/>
  <c r="P8" i="3"/>
  <c r="L8" i="3"/>
  <c r="K8" i="3"/>
  <c r="G8" i="3"/>
  <c r="F8" i="3"/>
  <c r="I7" i="3"/>
  <c r="U6" i="3"/>
  <c r="T6" i="3"/>
  <c r="T7" i="3" s="1"/>
  <c r="S6" i="3"/>
  <c r="S7" i="3" s="1"/>
  <c r="R6" i="3"/>
  <c r="R7" i="3" s="1"/>
  <c r="P6" i="3"/>
  <c r="O6" i="3"/>
  <c r="O7" i="3" s="1"/>
  <c r="N6" i="3"/>
  <c r="N7" i="3" s="1"/>
  <c r="M6" i="3"/>
  <c r="M7" i="3" s="1"/>
  <c r="K6" i="3"/>
  <c r="J6" i="3"/>
  <c r="J7" i="3" s="1"/>
  <c r="I6" i="3"/>
  <c r="H6" i="3"/>
  <c r="H7" i="3" s="1"/>
  <c r="F6" i="3"/>
  <c r="E6" i="3"/>
  <c r="E7" i="3" s="1"/>
  <c r="D6" i="3"/>
  <c r="D7" i="3" s="1"/>
  <c r="C6" i="3"/>
  <c r="C7" i="3" s="1"/>
  <c r="A3" i="3"/>
  <c r="U69" i="3" l="1"/>
  <c r="K69" i="3"/>
  <c r="G59" i="3"/>
  <c r="Q59" i="3"/>
  <c r="E69" i="3"/>
  <c r="F69" i="3" s="1"/>
  <c r="O69" i="3"/>
  <c r="P69" i="3" s="1"/>
  <c r="L59" i="3"/>
  <c r="V59" i="3"/>
  <c r="Q69" i="3" l="1"/>
  <c r="G69" i="3"/>
</calcChain>
</file>

<file path=xl/sharedStrings.xml><?xml version="1.0" encoding="utf-8"?>
<sst xmlns="http://schemas.openxmlformats.org/spreadsheetml/2006/main" count="79" uniqueCount="73">
  <si>
    <t>SNo.</t>
  </si>
  <si>
    <t>NAME OF THE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</si>
  <si>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</si>
  <si>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</si>
  <si>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</si>
  <si>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</si>
  <si>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</si>
  <si>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</si>
  <si>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</si>
  <si>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AND SIND BANK</t>
  </si>
  <si>
    <t>PUNJAB NATIONAL BANK</t>
  </si>
  <si>
    <t>SIDBI</t>
  </si>
  <si>
    <t>STATE BANK OF INDIA</t>
  </si>
  <si>
    <t>UCO BANK</t>
  </si>
  <si>
    <t>UNION BANK OF INDIA</t>
  </si>
  <si>
    <t>SUB TOTAL (PSUs)</t>
  </si>
  <si>
    <t>AXIS BANK</t>
  </si>
  <si>
    <t>BANDHAN BANK</t>
  </si>
  <si>
    <t>CITY UNION BANK</t>
  </si>
  <si>
    <t>DCB BANK</t>
  </si>
  <si>
    <t>FEDERAL BANK</t>
  </si>
  <si>
    <t>HDFC BANK LTD</t>
  </si>
  <si>
    <t>ICICI BANK</t>
  </si>
  <si>
    <t>IDBI BANK</t>
  </si>
  <si>
    <t>IDFC FIRST  BANK</t>
  </si>
  <si>
    <t>INDUSIND BANK</t>
  </si>
  <si>
    <t>J AND K BANK</t>
  </si>
  <si>
    <t>KARNATAKA BANK LTD</t>
  </si>
  <si>
    <t>KARUR VYSHYA BANK</t>
  </si>
  <si>
    <t>KOTAK MAHINDRA BANK</t>
  </si>
  <si>
    <t>LAXMI VILAS BANK</t>
  </si>
  <si>
    <t>RBL Bank Ltd</t>
  </si>
  <si>
    <t>SOUTH INDIAN BANK</t>
  </si>
  <si>
    <t>TAMILNAD MERCANTILE BANK</t>
  </si>
  <si>
    <t>YES BANK LTD</t>
  </si>
  <si>
    <t>SUB TOTAL (PRIVATE BANKs)</t>
  </si>
  <si>
    <t>APEX BANK</t>
  </si>
  <si>
    <t>LAXMI MAH NAG SAH BANK</t>
  </si>
  <si>
    <t>NAGPUR NAGRIK SAH. BANK</t>
  </si>
  <si>
    <t>NAGRIK SAH BANK</t>
  </si>
  <si>
    <t>PRAGATI MAH NAG SAH BANK</t>
  </si>
  <si>
    <t>RAI URB COOP MERC BANK</t>
  </si>
  <si>
    <t>VYAVASAYAK SAH BANK</t>
  </si>
  <si>
    <t>SUB TOTAL (COOP.BANKs)</t>
  </si>
  <si>
    <t>CHATTISGARH RRB</t>
  </si>
  <si>
    <t>SUB TOTAL (RRBs)</t>
  </si>
  <si>
    <t>AU SMALL FINANCE BANK LIMITED</t>
  </si>
  <si>
    <t>EQUITAS SMALL FINANCE BANK LIMITED</t>
  </si>
  <si>
    <t>ESAF Small Finance Bank</t>
  </si>
  <si>
    <t>Fin Care Small Finance Bank</t>
  </si>
  <si>
    <t>Jana Small Finance Bank</t>
  </si>
  <si>
    <t>Suryoday Small Finance Bank</t>
  </si>
  <si>
    <t>Ujjivan Small Finance Bank</t>
  </si>
  <si>
    <t>Utkarsh Small Finance Bank</t>
  </si>
  <si>
    <t>SUB TOTAL (SMALL FIN. BANK)</t>
  </si>
  <si>
    <t>GRAND TOTAL</t>
  </si>
  <si>
    <t>(Figures in Numbers)</t>
  </si>
  <si>
    <t>RURAL</t>
  </si>
  <si>
    <t>SEMI URBAN</t>
  </si>
  <si>
    <t>URBAN</t>
  </si>
  <si>
    <t>TOTAL</t>
  </si>
  <si>
    <t>ABSL</t>
  </si>
  <si>
    <t>%AGE</t>
  </si>
  <si>
    <t>ALLAHABAD BANK</t>
  </si>
  <si>
    <t>ANDHRA BANK</t>
  </si>
  <si>
    <t>CORPORATION BANK</t>
  </si>
  <si>
    <t>DENA BANK</t>
  </si>
  <si>
    <t>ORIENTAL BANK OF COMMERCE</t>
  </si>
  <si>
    <t>SYNDICATE BANK</t>
  </si>
  <si>
    <t>UNITED BANK OF INDIA</t>
  </si>
  <si>
    <t>VIJAYA BANK</t>
  </si>
  <si>
    <t>TABLE No.1(N)</t>
  </si>
  <si>
    <t>BANK-WISE INFORMATION REGARDING ATM NETWORK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</si>
</sst>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1" fillId="2" borderId="0"/>
    <xf numFmtId="0" fontId="1" fillId="3" borderId="0"/>
    <xf numFmtId="0" fontId="1" fillId="4" borderId="0"/>
    <xf numFmtId="0" fontId="1" fillId="5" borderId="0"/>
    <xf numFmtId="0" fontId="1" fillId="6" borderId="0"/>
    <xf numFmtId="0" fontId="1" fillId="7" borderId="0"/>
    <xf numFmtId="0" fontId="1" fillId="8" borderId="0"/>
    <xf numFmtId="0" fontId="1" fillId="9" borderId="0"/>
    <xf numFmtId="0" fontId="1" fillId="10" borderId="0"/>
    <xf numFmtId="0" fontId="1" fillId="5" borderId="0"/>
    <xf numFmtId="0" fontId="1" fillId="8" borderId="0"/>
    <xf numFmtId="0" fontId="1" fillId="11" borderId="0"/>
    <xf numFmtId="0" fontId="2" fillId="12" borderId="0"/>
    <xf numFmtId="0" fontId="2" fillId="9" borderId="0"/>
    <xf numFmtId="0" fontId="2" fillId="10" borderId="0"/>
    <xf numFmtId="0" fontId="2" fillId="13" borderId="0"/>
    <xf numFmtId="0" fontId="2" fillId="14" borderId="0"/>
    <xf numFmtId="0" fontId="2" fillId="15" borderId="0"/>
    <xf numFmtId="0" fontId="2" fillId="16" borderId="0"/>
    <xf numFmtId="0" fontId="2" fillId="17" borderId="0"/>
    <xf numFmtId="0" fontId="2" fillId="18" borderId="0"/>
    <xf numFmtId="0" fontId="2" fillId="13" borderId="0"/>
    <xf numFmtId="0" fontId="2" fillId="14" borderId="0"/>
    <xf numFmtId="0" fontId="2" fillId="19" borderId="0"/>
    <xf numFmtId="0" fontId="3" fillId="3" borderId="0"/>
    <xf numFmtId="0" fontId="4" fillId="20" borderId="1"/>
    <xf numFmtId="0" fontId="5" fillId="21" borderId="2"/>
    <xf numFmtId="0" fontId="6" fillId="0" borderId="0"/>
    <xf numFmtId="0" fontId="7" fillId="4" borderId="0"/>
    <xf numFmtId="0" fontId="8" fillId="0" borderId="3"/>
    <xf numFmtId="0" fontId="9" fillId="0" borderId="4"/>
    <xf numFmtId="0" fontId="10" fillId="0" borderId="5"/>
    <xf numFmtId="0" fontId="10" fillId="0" borderId="0"/>
    <xf numFmtId="0" fontId="11" fillId="7" borderId="1"/>
    <xf numFmtId="0" fontId="12" fillId="0" borderId="6"/>
    <xf numFmtId="0" fontId="13" fillId="22" borderId="0"/>
    <xf numFmtId="0" fontId="20" fillId="23" borderId="7"/>
    <xf numFmtId="0" fontId="14" fillId="20" borderId="8"/>
    <xf numFmtId="0" fontId="15" fillId="0" borderId="0"/>
    <xf numFmtId="0" fontId="16" fillId="0" borderId="9"/>
    <xf numFmtId="0" fontId="17" fillId="0" borderId="0"/>
  </cellStyleXfs>
  <cellXfs count="26">
    <xf numFmtId="0" fontId="0" fillId="0" borderId="0" xfId="0"/>
    <xf numFmtId="0" fontId="0" fillId="0" borderId="0" xfId="0"/>
    <xf numFmtId="0" fontId="19" fillId="0" borderId="1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top" wrapText="1"/>
    </xf>
    <xf numFmtId="0" fontId="19" fillId="0" borderId="11" xfId="0" applyFont="1" applyBorder="1" applyAlignment="1">
      <alignment vertical="center" wrapText="1"/>
    </xf>
    <xf numFmtId="1" fontId="19" fillId="0" borderId="10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1" fontId="22" fillId="0" borderId="10" xfId="0" applyNumberFormat="1" applyFont="1" applyBorder="1" applyAlignment="1">
      <alignment vertical="center"/>
    </xf>
    <xf numFmtId="2" fontId="22" fillId="24" borderId="10" xfId="0" applyNumberFormat="1" applyFont="1" applyFill="1" applyBorder="1" applyAlignment="1">
      <alignment vertical="center"/>
    </xf>
    <xf numFmtId="0" fontId="22" fillId="0" borderId="0" xfId="0" applyFont="1"/>
    <xf numFmtId="0" fontId="21" fillId="0" borderId="10" xfId="0" applyFont="1" applyBorder="1" applyAlignment="1">
      <alignment vertical="center"/>
    </xf>
    <xf numFmtId="1" fontId="21" fillId="0" borderId="10" xfId="0" applyNumberFormat="1" applyFont="1" applyBorder="1" applyAlignment="1">
      <alignment vertical="center"/>
    </xf>
    <xf numFmtId="2" fontId="21" fillId="24" borderId="10" xfId="0" applyNumberFormat="1" applyFont="1" applyFill="1" applyBorder="1" applyAlignment="1">
      <alignment vertical="center"/>
    </xf>
    <xf numFmtId="0" fontId="21" fillId="0" borderId="0" xfId="0" applyFont="1"/>
    <xf numFmtId="0" fontId="21" fillId="0" borderId="10" xfId="0" applyFont="1" applyBorder="1"/>
    <xf numFmtId="0" fontId="22" fillId="0" borderId="10" xfId="0" applyFont="1" applyBorder="1"/>
    <xf numFmtId="1" fontId="0" fillId="0" borderId="0" xfId="0" applyNumberFormat="1"/>
    <xf numFmtId="0" fontId="0" fillId="24" borderId="0" xfId="0" applyFill="1"/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cl\Downloads\OUTPUT%20TABLE%201(3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M"/>
      <sheetName val="T1N"/>
      <sheetName val="T1k1"/>
      <sheetName val="T1L"/>
      <sheetName val="t1j"/>
      <sheetName val="T1K"/>
      <sheetName val="T1I"/>
      <sheetName val="T1H"/>
      <sheetName val="T1G"/>
      <sheetName val="T1F-3"/>
      <sheetName val="T1F-2"/>
      <sheetName val="T1F"/>
      <sheetName val="T1E (2)"/>
      <sheetName val="T1E"/>
      <sheetName val="T1d"/>
      <sheetName val="T1C"/>
      <sheetName val="t1b"/>
      <sheetName val="t1a"/>
      <sheetName val="AsOn"/>
    </sheetNames>
    <sheetDataSet>
      <sheetData sheetId="0">
        <row r="2">
          <cell r="C2" t="str">
            <v>DATA FOR THE YEAR ENDED SEP. 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A1" t="str">
            <v>AS ON 31ST MAR'20</v>
          </cell>
          <cell r="B1" t="str">
            <v>AS ON 30TH SEP'19</v>
          </cell>
          <cell r="C1" t="str">
            <v>AS ON 30TH SEP'20</v>
          </cell>
          <cell r="D1" t="str">
            <v>2020-21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9"/>
  <sheetViews>
    <sheetView tabSelected="1" workbookViewId="0">
      <selection activeCell="C12" sqref="C12"/>
    </sheetView>
  </sheetViews>
  <sheetFormatPr defaultRowHeight="12.75" x14ac:dyDescent="0.2"/>
  <cols>
    <col min="1" max="1" width="5.7109375" style="1" customWidth="1"/>
    <col min="2" max="2" width="30" style="1" customWidth="1"/>
    <col min="3" max="3" width="13" style="1" customWidth="1"/>
    <col min="4" max="5" width="11.140625" style="1" customWidth="1"/>
    <col min="6" max="6" width="11.140625" style="20" customWidth="1"/>
    <col min="7" max="7" width="11.140625" style="21" customWidth="1"/>
    <col min="8" max="8" width="13.140625" style="1" customWidth="1"/>
    <col min="9" max="9" width="12.28515625" style="1" customWidth="1"/>
    <col min="10" max="10" width="12.5703125" style="1" customWidth="1"/>
    <col min="11" max="12" width="11.140625" style="21" customWidth="1"/>
    <col min="13" max="13" width="12.7109375" style="1" customWidth="1"/>
    <col min="14" max="14" width="13.42578125" style="1" customWidth="1"/>
    <col min="15" max="15" width="12.5703125" style="1" customWidth="1"/>
    <col min="16" max="17" width="11.140625" style="1" customWidth="1"/>
    <col min="18" max="18" width="12" style="1" customWidth="1"/>
    <col min="19" max="22" width="11.140625" style="1" customWidth="1"/>
    <col min="23" max="230" width="9.140625" style="1" customWidth="1"/>
    <col min="231" max="16384" width="9.140625" style="1"/>
  </cols>
  <sheetData>
    <row r="1" spans="1:22" s="9" customFormat="1" ht="17.25" customHeight="1" x14ac:dyDescent="0.2">
      <c r="A1" s="25" t="s">
        <v>71</v>
      </c>
      <c r="B1" s="25"/>
      <c r="C1" s="25" t="s">
        <v>72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2" s="9" customFormat="1" ht="17.25" customHeight="1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22" s="9" customFormat="1" ht="17.25" customHeight="1" x14ac:dyDescent="0.2">
      <c r="A3" s="24" t="str">
        <f>[1]T1M!C2</f>
        <v>DATA FOR THE YEAR ENDED SEP. 2020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s="9" customFormat="1" ht="15.75" customHeight="1" x14ac:dyDescent="0.2">
      <c r="T4" s="24" t="s">
        <v>56</v>
      </c>
      <c r="U4" s="24"/>
      <c r="V4" s="24"/>
    </row>
    <row r="5" spans="1:22" s="3" customFormat="1" ht="14.25" customHeight="1" x14ac:dyDescent="0.2">
      <c r="A5" s="22" t="s">
        <v>0</v>
      </c>
      <c r="B5" s="22" t="s">
        <v>1</v>
      </c>
      <c r="C5" s="23" t="s">
        <v>57</v>
      </c>
      <c r="D5" s="23"/>
      <c r="E5" s="23"/>
      <c r="F5" s="23"/>
      <c r="G5" s="23"/>
      <c r="H5" s="23" t="s">
        <v>58</v>
      </c>
      <c r="I5" s="23"/>
      <c r="J5" s="23"/>
      <c r="K5" s="23"/>
      <c r="L5" s="23"/>
      <c r="M5" s="23" t="s">
        <v>59</v>
      </c>
      <c r="N5" s="23"/>
      <c r="O5" s="23"/>
      <c r="P5" s="23"/>
      <c r="Q5" s="23"/>
      <c r="R5" s="23" t="s">
        <v>60</v>
      </c>
      <c r="S5" s="23"/>
      <c r="T5" s="23"/>
      <c r="U5" s="23"/>
      <c r="V5" s="23"/>
    </row>
    <row r="6" spans="1:22" s="3" customFormat="1" ht="38.25" customHeight="1" x14ac:dyDescent="0.2">
      <c r="A6" s="22"/>
      <c r="B6" s="22"/>
      <c r="C6" s="6" t="str">
        <f>[1]AsOn!A1</f>
        <v>AS ON 31ST MAR'20</v>
      </c>
      <c r="D6" s="6" t="str">
        <f>[1]AsOn!B1</f>
        <v>AS ON 30TH SEP'19</v>
      </c>
      <c r="E6" s="6" t="str">
        <f>[1]AsOn!C1</f>
        <v>AS ON 30TH SEP'20</v>
      </c>
      <c r="F6" s="22" t="str">
        <f>"GROWTH DURING THE YEAR " &amp;[1]AsOn!D1</f>
        <v>GROWTH DURING THE YEAR 2020-21</v>
      </c>
      <c r="G6" s="22"/>
      <c r="H6" s="6" t="str">
        <f>[1]AsOn!A1</f>
        <v>AS ON 31ST MAR'20</v>
      </c>
      <c r="I6" s="6" t="str">
        <f>[1]AsOn!B1</f>
        <v>AS ON 30TH SEP'19</v>
      </c>
      <c r="J6" s="6" t="str">
        <f>[1]AsOn!C1</f>
        <v>AS ON 30TH SEP'20</v>
      </c>
      <c r="K6" s="22" t="str">
        <f>"GROWTH DURING THE YEAR " &amp;[1]AsOn!D1</f>
        <v>GROWTH DURING THE YEAR 2020-21</v>
      </c>
      <c r="L6" s="22"/>
      <c r="M6" s="6" t="str">
        <f>[1]AsOn!A1</f>
        <v>AS ON 31ST MAR'20</v>
      </c>
      <c r="N6" s="6" t="str">
        <f>[1]AsOn!B1</f>
        <v>AS ON 30TH SEP'19</v>
      </c>
      <c r="O6" s="6" t="str">
        <f>[1]AsOn!C1</f>
        <v>AS ON 30TH SEP'20</v>
      </c>
      <c r="P6" s="22" t="str">
        <f>"GROWTH DURING THE YEAR " &amp;[1]AsOn!D1</f>
        <v>GROWTH DURING THE YEAR 2020-21</v>
      </c>
      <c r="Q6" s="22"/>
      <c r="R6" s="6" t="str">
        <f>[1]AsOn!A1</f>
        <v>AS ON 31ST MAR'20</v>
      </c>
      <c r="S6" s="6" t="str">
        <f>[1]AsOn!B1</f>
        <v>AS ON 30TH SEP'19</v>
      </c>
      <c r="T6" s="6" t="str">
        <f>[1]AsOn!C1</f>
        <v>AS ON 30TH SEP'20</v>
      </c>
      <c r="U6" s="22" t="str">
        <f>"GROWTH DURING THE YEAR " &amp;[1]AsOn!D1</f>
        <v>GROWTH DURING THE YEAR 2020-21</v>
      </c>
      <c r="V6" s="22"/>
    </row>
    <row r="7" spans="1:22" s="3" customFormat="1" ht="12" customHeight="1" x14ac:dyDescent="0.2">
      <c r="A7" s="5"/>
      <c r="B7" s="5"/>
      <c r="C7" s="7" t="str">
        <f>RIGHT(C6,7)</f>
        <v xml:space="preserve"> MAR'20</v>
      </c>
      <c r="D7" s="7" t="str">
        <f t="shared" ref="D7:E7" si="0">RIGHT(D6,7)</f>
        <v xml:space="preserve"> SEP'19</v>
      </c>
      <c r="E7" s="7" t="str">
        <f t="shared" si="0"/>
        <v xml:space="preserve"> SEP'20</v>
      </c>
      <c r="F7" s="8" t="s">
        <v>61</v>
      </c>
      <c r="G7" s="2" t="s">
        <v>62</v>
      </c>
      <c r="H7" s="7" t="str">
        <f>RIGHT(H6,7)</f>
        <v xml:space="preserve"> MAR'20</v>
      </c>
      <c r="I7" s="7" t="str">
        <f t="shared" ref="I7:J7" si="1">RIGHT(I6,7)</f>
        <v xml:space="preserve"> SEP'19</v>
      </c>
      <c r="J7" s="7" t="str">
        <f t="shared" si="1"/>
        <v xml:space="preserve"> SEP'20</v>
      </c>
      <c r="K7" s="2" t="s">
        <v>61</v>
      </c>
      <c r="L7" s="2" t="s">
        <v>62</v>
      </c>
      <c r="M7" s="7" t="str">
        <f>RIGHT(M6,7)</f>
        <v xml:space="preserve"> MAR'20</v>
      </c>
      <c r="N7" s="7" t="str">
        <f t="shared" ref="N7:O7" si="2">RIGHT(N6,7)</f>
        <v xml:space="preserve"> SEP'19</v>
      </c>
      <c r="O7" s="7" t="str">
        <f t="shared" si="2"/>
        <v xml:space="preserve"> SEP'20</v>
      </c>
      <c r="P7" s="2" t="s">
        <v>61</v>
      </c>
      <c r="Q7" s="2" t="s">
        <v>62</v>
      </c>
      <c r="R7" s="7" t="str">
        <f>RIGHT(R6,7)</f>
        <v xml:space="preserve"> MAR'20</v>
      </c>
      <c r="S7" s="7" t="str">
        <f t="shared" ref="S7:T7" si="3">RIGHT(S6,7)</f>
        <v xml:space="preserve"> SEP'19</v>
      </c>
      <c r="T7" s="7" t="str">
        <f t="shared" si="3"/>
        <v xml:space="preserve"> SEP'20</v>
      </c>
      <c r="U7" s="2" t="s">
        <v>61</v>
      </c>
      <c r="V7" s="2" t="s">
        <v>62</v>
      </c>
    </row>
    <row r="8" spans="1:22" s="13" customFormat="1" ht="12" customHeight="1" x14ac:dyDescent="0.2">
      <c r="A8" s="10">
        <v>1</v>
      </c>
      <c r="B8" s="10" t="s">
        <v>63</v>
      </c>
      <c r="C8" s="10">
        <v>7</v>
      </c>
      <c r="D8" s="10">
        <v>7</v>
      </c>
      <c r="E8" s="10">
        <v>0</v>
      </c>
      <c r="F8" s="11">
        <f>+(E8-C8)</f>
        <v>-7</v>
      </c>
      <c r="G8" s="12">
        <f>IF(C8=0,"",(E8-C8)/C8*100)</f>
        <v>-100</v>
      </c>
      <c r="H8" s="10">
        <v>10</v>
      </c>
      <c r="I8" s="10">
        <v>10</v>
      </c>
      <c r="J8" s="10">
        <v>0</v>
      </c>
      <c r="K8" s="11">
        <f>+(J8-H8)</f>
        <v>-10</v>
      </c>
      <c r="L8" s="12">
        <f>IF(H8=0,"",(J8-H8)/H8*100)</f>
        <v>-100</v>
      </c>
      <c r="M8" s="10">
        <v>16</v>
      </c>
      <c r="N8" s="10">
        <v>16</v>
      </c>
      <c r="O8" s="10">
        <v>0</v>
      </c>
      <c r="P8" s="11">
        <f>+(O8-M8)</f>
        <v>-16</v>
      </c>
      <c r="Q8" s="12">
        <f>IF(M8=0,"",(O8-M8)/M8*100)</f>
        <v>-100</v>
      </c>
      <c r="R8" s="10">
        <v>33</v>
      </c>
      <c r="S8" s="10">
        <v>33</v>
      </c>
      <c r="T8" s="10">
        <v>0</v>
      </c>
      <c r="U8" s="11">
        <f>+(T8-R8)</f>
        <v>-33</v>
      </c>
      <c r="V8" s="12">
        <f>IF(R8=0,"",(T8-R8)/R8*100)</f>
        <v>-100</v>
      </c>
    </row>
    <row r="9" spans="1:22" s="13" customFormat="1" ht="12" customHeight="1" x14ac:dyDescent="0.2">
      <c r="A9" s="10">
        <v>2</v>
      </c>
      <c r="B9" s="10" t="s">
        <v>64</v>
      </c>
      <c r="C9" s="10">
        <v>0</v>
      </c>
      <c r="D9" s="10">
        <v>0</v>
      </c>
      <c r="E9" s="10">
        <v>0</v>
      </c>
      <c r="F9" s="11">
        <f t="shared" ref="F9:F69" si="4">+(E9-C9)</f>
        <v>0</v>
      </c>
      <c r="G9" s="12" t="str">
        <f t="shared" ref="G9:G69" si="5">IF(C9=0,"",(E9-C9)/C9*100)</f>
        <v/>
      </c>
      <c r="H9" s="10">
        <v>11</v>
      </c>
      <c r="I9" s="10">
        <v>11</v>
      </c>
      <c r="J9" s="10">
        <v>0</v>
      </c>
      <c r="K9" s="11">
        <f t="shared" ref="K9:K69" si="6">+(J9-H9)</f>
        <v>-11</v>
      </c>
      <c r="L9" s="12">
        <f t="shared" ref="L9:L69" si="7">IF(H9=0,"",(J9-H9)/H9*100)</f>
        <v>-100</v>
      </c>
      <c r="M9" s="10">
        <v>12</v>
      </c>
      <c r="N9" s="10">
        <v>12</v>
      </c>
      <c r="O9" s="10">
        <v>0</v>
      </c>
      <c r="P9" s="11">
        <f t="shared" ref="P9:P69" si="8">+(O9-M9)</f>
        <v>-12</v>
      </c>
      <c r="Q9" s="12">
        <f t="shared" ref="Q9:Q69" si="9">IF(M9=0,"",(O9-M9)/M9*100)</f>
        <v>-100</v>
      </c>
      <c r="R9" s="10">
        <v>23</v>
      </c>
      <c r="S9" s="10">
        <v>23</v>
      </c>
      <c r="T9" s="10">
        <v>0</v>
      </c>
      <c r="U9" s="11">
        <f t="shared" ref="U9:U69" si="10">+(T9-R9)</f>
        <v>-23</v>
      </c>
      <c r="V9" s="12">
        <f t="shared" ref="V9:V69" si="11">IF(R9=0,"",(T9-R9)/R9*100)</f>
        <v>-100</v>
      </c>
    </row>
    <row r="10" spans="1:22" s="13" customFormat="1" ht="14.25" x14ac:dyDescent="0.2">
      <c r="A10" s="10">
        <v>3</v>
      </c>
      <c r="B10" s="10" t="s">
        <v>2</v>
      </c>
      <c r="C10" s="10">
        <v>60</v>
      </c>
      <c r="D10" s="10">
        <v>58</v>
      </c>
      <c r="E10" s="10">
        <v>65</v>
      </c>
      <c r="F10" s="11">
        <f t="shared" si="4"/>
        <v>5</v>
      </c>
      <c r="G10" s="12">
        <f t="shared" si="5"/>
        <v>8.3333333333333321</v>
      </c>
      <c r="H10" s="10">
        <v>66</v>
      </c>
      <c r="I10" s="10">
        <v>70</v>
      </c>
      <c r="J10" s="10">
        <v>81</v>
      </c>
      <c r="K10" s="11">
        <f t="shared" si="6"/>
        <v>15</v>
      </c>
      <c r="L10" s="12">
        <f t="shared" si="7"/>
        <v>22.727272727272727</v>
      </c>
      <c r="M10" s="10">
        <v>117</v>
      </c>
      <c r="N10" s="10">
        <v>117</v>
      </c>
      <c r="O10" s="10">
        <v>160</v>
      </c>
      <c r="P10" s="11">
        <f t="shared" si="8"/>
        <v>43</v>
      </c>
      <c r="Q10" s="12">
        <f t="shared" si="9"/>
        <v>36.752136752136757</v>
      </c>
      <c r="R10" s="10">
        <v>243</v>
      </c>
      <c r="S10" s="10">
        <v>245</v>
      </c>
      <c r="T10" s="10">
        <v>306</v>
      </c>
      <c r="U10" s="11">
        <f t="shared" si="10"/>
        <v>63</v>
      </c>
      <c r="V10" s="12">
        <f t="shared" si="11"/>
        <v>25.925925925925924</v>
      </c>
    </row>
    <row r="11" spans="1:22" s="13" customFormat="1" ht="14.25" x14ac:dyDescent="0.2">
      <c r="A11" s="10">
        <v>4</v>
      </c>
      <c r="B11" s="10" t="s">
        <v>3</v>
      </c>
      <c r="C11" s="10">
        <v>17</v>
      </c>
      <c r="D11" s="10">
        <v>17</v>
      </c>
      <c r="E11" s="10">
        <v>17</v>
      </c>
      <c r="F11" s="11">
        <f t="shared" si="4"/>
        <v>0</v>
      </c>
      <c r="G11" s="12">
        <f t="shared" si="5"/>
        <v>0</v>
      </c>
      <c r="H11" s="10">
        <v>36</v>
      </c>
      <c r="I11" s="10">
        <v>28</v>
      </c>
      <c r="J11" s="10">
        <v>36</v>
      </c>
      <c r="K11" s="11">
        <f t="shared" si="6"/>
        <v>0</v>
      </c>
      <c r="L11" s="12">
        <f t="shared" si="7"/>
        <v>0</v>
      </c>
      <c r="M11" s="10">
        <v>77</v>
      </c>
      <c r="N11" s="10">
        <v>84</v>
      </c>
      <c r="O11" s="10">
        <v>77</v>
      </c>
      <c r="P11" s="11">
        <f t="shared" si="8"/>
        <v>0</v>
      </c>
      <c r="Q11" s="12">
        <f t="shared" si="9"/>
        <v>0</v>
      </c>
      <c r="R11" s="10">
        <v>130</v>
      </c>
      <c r="S11" s="10">
        <v>129</v>
      </c>
      <c r="T11" s="10">
        <v>130</v>
      </c>
      <c r="U11" s="11">
        <f t="shared" si="10"/>
        <v>0</v>
      </c>
      <c r="V11" s="12">
        <f t="shared" si="11"/>
        <v>0</v>
      </c>
    </row>
    <row r="12" spans="1:22" s="13" customFormat="1" ht="14.25" x14ac:dyDescent="0.2">
      <c r="A12" s="10">
        <v>5</v>
      </c>
      <c r="B12" s="10" t="s">
        <v>4</v>
      </c>
      <c r="C12" s="10">
        <v>17</v>
      </c>
      <c r="D12" s="10">
        <v>17</v>
      </c>
      <c r="E12" s="10">
        <v>17</v>
      </c>
      <c r="F12" s="11">
        <f t="shared" si="4"/>
        <v>0</v>
      </c>
      <c r="G12" s="12">
        <f t="shared" si="5"/>
        <v>0</v>
      </c>
      <c r="H12" s="10">
        <v>6</v>
      </c>
      <c r="I12" s="10">
        <v>6</v>
      </c>
      <c r="J12" s="10">
        <v>6</v>
      </c>
      <c r="K12" s="11">
        <f t="shared" si="6"/>
        <v>0</v>
      </c>
      <c r="L12" s="12">
        <f t="shared" si="7"/>
        <v>0</v>
      </c>
      <c r="M12" s="10">
        <v>12</v>
      </c>
      <c r="N12" s="10">
        <v>12</v>
      </c>
      <c r="O12" s="10">
        <v>12</v>
      </c>
      <c r="P12" s="11">
        <f t="shared" si="8"/>
        <v>0</v>
      </c>
      <c r="Q12" s="12">
        <f t="shared" si="9"/>
        <v>0</v>
      </c>
      <c r="R12" s="10">
        <v>35</v>
      </c>
      <c r="S12" s="10">
        <v>35</v>
      </c>
      <c r="T12" s="10">
        <v>35</v>
      </c>
      <c r="U12" s="11">
        <f t="shared" si="10"/>
        <v>0</v>
      </c>
      <c r="V12" s="12">
        <f t="shared" si="11"/>
        <v>0</v>
      </c>
    </row>
    <row r="13" spans="1:22" s="13" customFormat="1" ht="14.25" x14ac:dyDescent="0.2">
      <c r="A13" s="10">
        <v>6</v>
      </c>
      <c r="B13" s="10" t="s">
        <v>5</v>
      </c>
      <c r="C13" s="10">
        <v>17</v>
      </c>
      <c r="D13" s="10">
        <v>8</v>
      </c>
      <c r="E13" s="10">
        <v>21</v>
      </c>
      <c r="F13" s="11">
        <f t="shared" si="4"/>
        <v>4</v>
      </c>
      <c r="G13" s="12">
        <f t="shared" si="5"/>
        <v>23.52941176470588</v>
      </c>
      <c r="H13" s="10">
        <v>22</v>
      </c>
      <c r="I13" s="10">
        <v>28</v>
      </c>
      <c r="J13" s="10">
        <v>23</v>
      </c>
      <c r="K13" s="11">
        <f t="shared" si="6"/>
        <v>1</v>
      </c>
      <c r="L13" s="12">
        <f t="shared" si="7"/>
        <v>4.5454545454545459</v>
      </c>
      <c r="M13" s="10">
        <v>30</v>
      </c>
      <c r="N13" s="10">
        <v>36</v>
      </c>
      <c r="O13" s="10">
        <v>58</v>
      </c>
      <c r="P13" s="11">
        <f t="shared" si="8"/>
        <v>28</v>
      </c>
      <c r="Q13" s="12">
        <f t="shared" si="9"/>
        <v>93.333333333333329</v>
      </c>
      <c r="R13" s="10">
        <v>69</v>
      </c>
      <c r="S13" s="10">
        <v>72</v>
      </c>
      <c r="T13" s="10">
        <v>102</v>
      </c>
      <c r="U13" s="11">
        <f t="shared" si="10"/>
        <v>33</v>
      </c>
      <c r="V13" s="12">
        <f t="shared" si="11"/>
        <v>47.826086956521742</v>
      </c>
    </row>
    <row r="14" spans="1:22" s="13" customFormat="1" ht="14.25" x14ac:dyDescent="0.2">
      <c r="A14" s="10">
        <v>7</v>
      </c>
      <c r="B14" s="10" t="s">
        <v>6</v>
      </c>
      <c r="C14" s="10">
        <v>45</v>
      </c>
      <c r="D14" s="10">
        <v>45</v>
      </c>
      <c r="E14" s="11">
        <v>45</v>
      </c>
      <c r="F14" s="11">
        <f t="shared" si="4"/>
        <v>0</v>
      </c>
      <c r="G14" s="12">
        <f t="shared" si="5"/>
        <v>0</v>
      </c>
      <c r="H14" s="10">
        <v>30</v>
      </c>
      <c r="I14" s="10">
        <v>30</v>
      </c>
      <c r="J14" s="10">
        <v>30</v>
      </c>
      <c r="K14" s="11">
        <f t="shared" si="6"/>
        <v>0</v>
      </c>
      <c r="L14" s="12">
        <f t="shared" si="7"/>
        <v>0</v>
      </c>
      <c r="M14" s="10">
        <v>19</v>
      </c>
      <c r="N14" s="10">
        <v>19</v>
      </c>
      <c r="O14" s="10">
        <v>19</v>
      </c>
      <c r="P14" s="11">
        <f t="shared" si="8"/>
        <v>0</v>
      </c>
      <c r="Q14" s="12">
        <f t="shared" si="9"/>
        <v>0</v>
      </c>
      <c r="R14" s="10">
        <v>94</v>
      </c>
      <c r="S14" s="10">
        <v>94</v>
      </c>
      <c r="T14" s="10">
        <v>94</v>
      </c>
      <c r="U14" s="11">
        <f t="shared" si="10"/>
        <v>0</v>
      </c>
      <c r="V14" s="12">
        <f t="shared" si="11"/>
        <v>0</v>
      </c>
    </row>
    <row r="15" spans="1:22" s="13" customFormat="1" ht="14.25" x14ac:dyDescent="0.2">
      <c r="A15" s="10">
        <v>8</v>
      </c>
      <c r="B15" s="10" t="s">
        <v>65</v>
      </c>
      <c r="C15" s="10">
        <v>1</v>
      </c>
      <c r="D15" s="10">
        <v>1</v>
      </c>
      <c r="E15" s="10">
        <v>0</v>
      </c>
      <c r="F15" s="11">
        <f t="shared" si="4"/>
        <v>-1</v>
      </c>
      <c r="G15" s="12">
        <f t="shared" si="5"/>
        <v>-100</v>
      </c>
      <c r="H15" s="10">
        <v>12</v>
      </c>
      <c r="I15" s="10">
        <v>12</v>
      </c>
      <c r="J15" s="10">
        <v>0</v>
      </c>
      <c r="K15" s="11">
        <f t="shared" si="6"/>
        <v>-12</v>
      </c>
      <c r="L15" s="12">
        <f t="shared" si="7"/>
        <v>-100</v>
      </c>
      <c r="M15" s="10">
        <v>17</v>
      </c>
      <c r="N15" s="10">
        <v>16</v>
      </c>
      <c r="O15" s="10">
        <v>0</v>
      </c>
      <c r="P15" s="11">
        <f t="shared" si="8"/>
        <v>-17</v>
      </c>
      <c r="Q15" s="12">
        <f t="shared" si="9"/>
        <v>-100</v>
      </c>
      <c r="R15" s="10">
        <v>30</v>
      </c>
      <c r="S15" s="10">
        <v>29</v>
      </c>
      <c r="T15" s="10">
        <v>0</v>
      </c>
      <c r="U15" s="11">
        <f t="shared" si="10"/>
        <v>-30</v>
      </c>
      <c r="V15" s="12">
        <f t="shared" si="11"/>
        <v>-100</v>
      </c>
    </row>
    <row r="16" spans="1:22" s="13" customFormat="1" ht="14.25" x14ac:dyDescent="0.2">
      <c r="A16" s="10">
        <v>9</v>
      </c>
      <c r="B16" s="10" t="s">
        <v>66</v>
      </c>
      <c r="C16" s="10">
        <v>0</v>
      </c>
      <c r="D16" s="10">
        <v>0</v>
      </c>
      <c r="E16" s="10">
        <v>0</v>
      </c>
      <c r="F16" s="11">
        <f t="shared" si="4"/>
        <v>0</v>
      </c>
      <c r="G16" s="12" t="str">
        <f t="shared" si="5"/>
        <v/>
      </c>
      <c r="H16" s="10">
        <v>0</v>
      </c>
      <c r="I16" s="10">
        <v>0</v>
      </c>
      <c r="J16" s="10">
        <v>0</v>
      </c>
      <c r="K16" s="11">
        <f t="shared" si="6"/>
        <v>0</v>
      </c>
      <c r="L16" s="12" t="str">
        <f t="shared" si="7"/>
        <v/>
      </c>
      <c r="M16" s="10">
        <v>0</v>
      </c>
      <c r="N16" s="10">
        <v>0</v>
      </c>
      <c r="O16" s="10">
        <v>0</v>
      </c>
      <c r="P16" s="11">
        <f t="shared" si="8"/>
        <v>0</v>
      </c>
      <c r="Q16" s="12" t="str">
        <f t="shared" si="9"/>
        <v/>
      </c>
      <c r="R16" s="10">
        <v>0</v>
      </c>
      <c r="S16" s="10">
        <v>0</v>
      </c>
      <c r="T16" s="10">
        <v>0</v>
      </c>
      <c r="U16" s="11">
        <f t="shared" si="10"/>
        <v>0</v>
      </c>
      <c r="V16" s="12" t="str">
        <f t="shared" si="11"/>
        <v/>
      </c>
    </row>
    <row r="17" spans="1:22" s="13" customFormat="1" ht="14.25" x14ac:dyDescent="0.2">
      <c r="A17" s="10">
        <v>10</v>
      </c>
      <c r="B17" s="10" t="s">
        <v>7</v>
      </c>
      <c r="C17" s="10">
        <v>6</v>
      </c>
      <c r="D17" s="10">
        <v>3</v>
      </c>
      <c r="E17" s="10">
        <v>13</v>
      </c>
      <c r="F17" s="11">
        <f t="shared" si="4"/>
        <v>7</v>
      </c>
      <c r="G17" s="12">
        <f t="shared" si="5"/>
        <v>116.66666666666667</v>
      </c>
      <c r="H17" s="10">
        <v>2</v>
      </c>
      <c r="I17" s="10">
        <v>0</v>
      </c>
      <c r="J17" s="10">
        <v>12</v>
      </c>
      <c r="K17" s="11">
        <f t="shared" si="6"/>
        <v>10</v>
      </c>
      <c r="L17" s="12">
        <f t="shared" si="7"/>
        <v>500</v>
      </c>
      <c r="M17" s="10">
        <v>10</v>
      </c>
      <c r="N17" s="10">
        <v>10</v>
      </c>
      <c r="O17" s="10">
        <v>26</v>
      </c>
      <c r="P17" s="11">
        <f t="shared" si="8"/>
        <v>16</v>
      </c>
      <c r="Q17" s="12">
        <f t="shared" si="9"/>
        <v>160</v>
      </c>
      <c r="R17" s="10">
        <v>18</v>
      </c>
      <c r="S17" s="10">
        <v>13</v>
      </c>
      <c r="T17" s="10">
        <v>51</v>
      </c>
      <c r="U17" s="11">
        <f t="shared" si="10"/>
        <v>33</v>
      </c>
      <c r="V17" s="12">
        <f t="shared" si="11"/>
        <v>183.33333333333331</v>
      </c>
    </row>
    <row r="18" spans="1:22" s="13" customFormat="1" ht="14.25" x14ac:dyDescent="0.2">
      <c r="A18" s="10">
        <v>11</v>
      </c>
      <c r="B18" s="10" t="s">
        <v>8</v>
      </c>
      <c r="C18" s="10">
        <v>18</v>
      </c>
      <c r="D18" s="10">
        <v>18</v>
      </c>
      <c r="E18" s="10">
        <v>18</v>
      </c>
      <c r="F18" s="11">
        <f t="shared" si="4"/>
        <v>0</v>
      </c>
      <c r="G18" s="12">
        <f t="shared" si="5"/>
        <v>0</v>
      </c>
      <c r="H18" s="10">
        <v>13</v>
      </c>
      <c r="I18" s="10">
        <v>13</v>
      </c>
      <c r="J18" s="10">
        <v>13</v>
      </c>
      <c r="K18" s="11">
        <f t="shared" si="6"/>
        <v>0</v>
      </c>
      <c r="L18" s="12">
        <f t="shared" si="7"/>
        <v>0</v>
      </c>
      <c r="M18" s="10">
        <v>18</v>
      </c>
      <c r="N18" s="10">
        <v>16</v>
      </c>
      <c r="O18" s="10">
        <v>16</v>
      </c>
      <c r="P18" s="11">
        <f t="shared" si="8"/>
        <v>-2</v>
      </c>
      <c r="Q18" s="12">
        <f t="shared" si="9"/>
        <v>-11.111111111111111</v>
      </c>
      <c r="R18" s="10">
        <v>49</v>
      </c>
      <c r="S18" s="10">
        <v>47</v>
      </c>
      <c r="T18" s="10">
        <v>47</v>
      </c>
      <c r="U18" s="11">
        <f t="shared" si="10"/>
        <v>-2</v>
      </c>
      <c r="V18" s="12">
        <f t="shared" si="11"/>
        <v>-4.0816326530612246</v>
      </c>
    </row>
    <row r="19" spans="1:22" s="13" customFormat="1" ht="14.25" x14ac:dyDescent="0.2">
      <c r="A19" s="10">
        <v>12</v>
      </c>
      <c r="B19" s="10" t="s">
        <v>67</v>
      </c>
      <c r="C19" s="10">
        <v>8</v>
      </c>
      <c r="D19" s="10">
        <v>8</v>
      </c>
      <c r="E19" s="10">
        <v>0</v>
      </c>
      <c r="F19" s="11">
        <f t="shared" si="4"/>
        <v>-8</v>
      </c>
      <c r="G19" s="12">
        <f t="shared" si="5"/>
        <v>-100</v>
      </c>
      <c r="H19" s="10">
        <v>14</v>
      </c>
      <c r="I19" s="10">
        <v>14</v>
      </c>
      <c r="J19" s="10">
        <v>0</v>
      </c>
      <c r="K19" s="11">
        <f t="shared" si="6"/>
        <v>-14</v>
      </c>
      <c r="L19" s="12">
        <f t="shared" si="7"/>
        <v>-100</v>
      </c>
      <c r="M19" s="10">
        <v>28</v>
      </c>
      <c r="N19" s="10">
        <v>28</v>
      </c>
      <c r="O19" s="10">
        <v>0</v>
      </c>
      <c r="P19" s="11">
        <f t="shared" si="8"/>
        <v>-28</v>
      </c>
      <c r="Q19" s="12">
        <f t="shared" si="9"/>
        <v>-100</v>
      </c>
      <c r="R19" s="10">
        <v>50</v>
      </c>
      <c r="S19" s="10">
        <v>50</v>
      </c>
      <c r="T19" s="10">
        <v>0</v>
      </c>
      <c r="U19" s="11">
        <f t="shared" si="10"/>
        <v>-50</v>
      </c>
      <c r="V19" s="12">
        <f t="shared" si="11"/>
        <v>-100</v>
      </c>
    </row>
    <row r="20" spans="1:22" s="13" customFormat="1" ht="14.25" x14ac:dyDescent="0.2">
      <c r="A20" s="10">
        <v>13</v>
      </c>
      <c r="B20" s="10" t="s">
        <v>9</v>
      </c>
      <c r="C20" s="10">
        <v>0</v>
      </c>
      <c r="D20" s="10">
        <v>0</v>
      </c>
      <c r="E20" s="10">
        <v>0</v>
      </c>
      <c r="F20" s="11">
        <f t="shared" si="4"/>
        <v>0</v>
      </c>
      <c r="G20" s="12" t="str">
        <f t="shared" si="5"/>
        <v/>
      </c>
      <c r="H20" s="10">
        <v>4</v>
      </c>
      <c r="I20" s="10">
        <v>3</v>
      </c>
      <c r="J20" s="10">
        <v>4</v>
      </c>
      <c r="K20" s="11">
        <f t="shared" si="6"/>
        <v>0</v>
      </c>
      <c r="L20" s="12">
        <f t="shared" si="7"/>
        <v>0</v>
      </c>
      <c r="M20" s="10">
        <v>4</v>
      </c>
      <c r="N20" s="10">
        <v>6</v>
      </c>
      <c r="O20" s="10">
        <v>4</v>
      </c>
      <c r="P20" s="11">
        <f t="shared" si="8"/>
        <v>0</v>
      </c>
      <c r="Q20" s="12">
        <f t="shared" si="9"/>
        <v>0</v>
      </c>
      <c r="R20" s="10">
        <v>8</v>
      </c>
      <c r="S20" s="10">
        <v>9</v>
      </c>
      <c r="T20" s="10">
        <v>8</v>
      </c>
      <c r="U20" s="11">
        <f t="shared" si="10"/>
        <v>0</v>
      </c>
      <c r="V20" s="12">
        <f t="shared" si="11"/>
        <v>0</v>
      </c>
    </row>
    <row r="21" spans="1:22" s="13" customFormat="1" ht="14.25" x14ac:dyDescent="0.2">
      <c r="A21" s="10">
        <v>14</v>
      </c>
      <c r="B21" s="10" t="s">
        <v>10</v>
      </c>
      <c r="C21" s="10">
        <v>52</v>
      </c>
      <c r="D21" s="10">
        <v>65</v>
      </c>
      <c r="E21" s="10">
        <v>54</v>
      </c>
      <c r="F21" s="11">
        <f t="shared" si="4"/>
        <v>2</v>
      </c>
      <c r="G21" s="12">
        <f t="shared" si="5"/>
        <v>3.8461538461538463</v>
      </c>
      <c r="H21" s="10">
        <v>90</v>
      </c>
      <c r="I21" s="10">
        <v>87</v>
      </c>
      <c r="J21" s="10">
        <v>118</v>
      </c>
      <c r="K21" s="11">
        <f t="shared" si="6"/>
        <v>28</v>
      </c>
      <c r="L21" s="12">
        <f t="shared" si="7"/>
        <v>31.111111111111111</v>
      </c>
      <c r="M21" s="10">
        <v>101</v>
      </c>
      <c r="N21" s="10">
        <v>90</v>
      </c>
      <c r="O21" s="10">
        <v>132</v>
      </c>
      <c r="P21" s="11">
        <f t="shared" si="8"/>
        <v>31</v>
      </c>
      <c r="Q21" s="12">
        <f t="shared" si="9"/>
        <v>30.693069306930692</v>
      </c>
      <c r="R21" s="10">
        <v>243</v>
      </c>
      <c r="S21" s="10">
        <v>242</v>
      </c>
      <c r="T21" s="10">
        <v>304</v>
      </c>
      <c r="U21" s="11">
        <f t="shared" si="10"/>
        <v>61</v>
      </c>
      <c r="V21" s="12">
        <f t="shared" si="11"/>
        <v>25.102880658436217</v>
      </c>
    </row>
    <row r="22" spans="1:22" s="13" customFormat="1" ht="14.25" x14ac:dyDescent="0.2">
      <c r="A22" s="10">
        <v>15</v>
      </c>
      <c r="B22" s="10" t="s">
        <v>11</v>
      </c>
      <c r="C22" s="10">
        <v>0</v>
      </c>
      <c r="D22" s="10">
        <v>0</v>
      </c>
      <c r="E22" s="10">
        <v>0</v>
      </c>
      <c r="F22" s="11">
        <f t="shared" si="4"/>
        <v>0</v>
      </c>
      <c r="G22" s="12" t="str">
        <f t="shared" si="5"/>
        <v/>
      </c>
      <c r="H22" s="10">
        <v>0</v>
      </c>
      <c r="I22" s="10">
        <v>0</v>
      </c>
      <c r="J22" s="10">
        <v>0</v>
      </c>
      <c r="K22" s="11">
        <f t="shared" si="6"/>
        <v>0</v>
      </c>
      <c r="L22" s="12" t="str">
        <f t="shared" si="7"/>
        <v/>
      </c>
      <c r="M22" s="10">
        <v>0</v>
      </c>
      <c r="N22" s="10">
        <v>0</v>
      </c>
      <c r="O22" s="10">
        <v>0</v>
      </c>
      <c r="P22" s="11">
        <f t="shared" si="8"/>
        <v>0</v>
      </c>
      <c r="Q22" s="12" t="str">
        <f t="shared" si="9"/>
        <v/>
      </c>
      <c r="R22" s="10">
        <v>0</v>
      </c>
      <c r="S22" s="10">
        <v>0</v>
      </c>
      <c r="T22" s="10">
        <v>0</v>
      </c>
      <c r="U22" s="11">
        <f t="shared" si="10"/>
        <v>0</v>
      </c>
      <c r="V22" s="12" t="str">
        <f t="shared" si="11"/>
        <v/>
      </c>
    </row>
    <row r="23" spans="1:22" s="13" customFormat="1" ht="14.25" x14ac:dyDescent="0.2">
      <c r="A23" s="10">
        <v>16</v>
      </c>
      <c r="B23" s="10" t="s">
        <v>12</v>
      </c>
      <c r="C23" s="10">
        <v>269</v>
      </c>
      <c r="D23" s="10">
        <v>239</v>
      </c>
      <c r="E23" s="10">
        <v>103</v>
      </c>
      <c r="F23" s="11">
        <f t="shared" si="4"/>
        <v>-166</v>
      </c>
      <c r="G23" s="12">
        <f t="shared" si="5"/>
        <v>-61.710037174721187</v>
      </c>
      <c r="H23" s="10">
        <v>464</v>
      </c>
      <c r="I23" s="10">
        <v>428</v>
      </c>
      <c r="J23" s="10">
        <v>431</v>
      </c>
      <c r="K23" s="11">
        <f t="shared" si="6"/>
        <v>-33</v>
      </c>
      <c r="L23" s="12">
        <f t="shared" si="7"/>
        <v>-7.112068965517242</v>
      </c>
      <c r="M23" s="10">
        <v>635</v>
      </c>
      <c r="N23" s="10">
        <v>701</v>
      </c>
      <c r="O23" s="10">
        <v>829</v>
      </c>
      <c r="P23" s="11">
        <f t="shared" si="8"/>
        <v>194</v>
      </c>
      <c r="Q23" s="12">
        <f t="shared" si="9"/>
        <v>30.551181102362207</v>
      </c>
      <c r="R23" s="10">
        <v>1368</v>
      </c>
      <c r="S23" s="10">
        <v>1368</v>
      </c>
      <c r="T23" s="10">
        <v>1363</v>
      </c>
      <c r="U23" s="11">
        <f t="shared" si="10"/>
        <v>-5</v>
      </c>
      <c r="V23" s="12">
        <f t="shared" si="11"/>
        <v>-0.36549707602339176</v>
      </c>
    </row>
    <row r="24" spans="1:22" s="13" customFormat="1" ht="14.25" x14ac:dyDescent="0.2">
      <c r="A24" s="10">
        <v>17</v>
      </c>
      <c r="B24" s="10" t="s">
        <v>68</v>
      </c>
      <c r="C24" s="10">
        <v>7</v>
      </c>
      <c r="D24" s="10">
        <v>7</v>
      </c>
      <c r="E24" s="10">
        <v>0</v>
      </c>
      <c r="F24" s="11">
        <f t="shared" si="4"/>
        <v>-7</v>
      </c>
      <c r="G24" s="12">
        <f t="shared" si="5"/>
        <v>-100</v>
      </c>
      <c r="H24" s="10">
        <v>3</v>
      </c>
      <c r="I24" s="10">
        <v>3</v>
      </c>
      <c r="J24" s="10">
        <v>0</v>
      </c>
      <c r="K24" s="11">
        <f t="shared" si="6"/>
        <v>-3</v>
      </c>
      <c r="L24" s="12">
        <f t="shared" si="7"/>
        <v>-100</v>
      </c>
      <c r="M24" s="10">
        <v>14</v>
      </c>
      <c r="N24" s="10">
        <v>14</v>
      </c>
      <c r="O24" s="10">
        <v>0</v>
      </c>
      <c r="P24" s="11">
        <f t="shared" si="8"/>
        <v>-14</v>
      </c>
      <c r="Q24" s="12">
        <f t="shared" si="9"/>
        <v>-100</v>
      </c>
      <c r="R24" s="10">
        <v>24</v>
      </c>
      <c r="S24" s="10">
        <v>24</v>
      </c>
      <c r="T24" s="10">
        <v>0</v>
      </c>
      <c r="U24" s="11">
        <f t="shared" si="10"/>
        <v>-24</v>
      </c>
      <c r="V24" s="12">
        <f t="shared" si="11"/>
        <v>-100</v>
      </c>
    </row>
    <row r="25" spans="1:22" s="13" customFormat="1" ht="14.25" x14ac:dyDescent="0.2">
      <c r="A25" s="10">
        <v>18</v>
      </c>
      <c r="B25" s="10" t="s">
        <v>13</v>
      </c>
      <c r="C25" s="10">
        <v>12</v>
      </c>
      <c r="D25" s="10">
        <v>12</v>
      </c>
      <c r="E25" s="10">
        <v>12</v>
      </c>
      <c r="F25" s="11">
        <f t="shared" si="4"/>
        <v>0</v>
      </c>
      <c r="G25" s="12">
        <f t="shared" si="5"/>
        <v>0</v>
      </c>
      <c r="H25" s="10">
        <v>17</v>
      </c>
      <c r="I25" s="10">
        <v>17</v>
      </c>
      <c r="J25" s="10">
        <v>17</v>
      </c>
      <c r="K25" s="11">
        <f t="shared" si="6"/>
        <v>0</v>
      </c>
      <c r="L25" s="12">
        <f t="shared" si="7"/>
        <v>0</v>
      </c>
      <c r="M25" s="10">
        <v>18</v>
      </c>
      <c r="N25" s="10">
        <v>18</v>
      </c>
      <c r="O25" s="10">
        <v>18</v>
      </c>
      <c r="P25" s="11">
        <f t="shared" si="8"/>
        <v>0</v>
      </c>
      <c r="Q25" s="12">
        <f t="shared" si="9"/>
        <v>0</v>
      </c>
      <c r="R25" s="10">
        <v>47</v>
      </c>
      <c r="S25" s="10">
        <v>47</v>
      </c>
      <c r="T25" s="10">
        <v>47</v>
      </c>
      <c r="U25" s="11">
        <f t="shared" si="10"/>
        <v>0</v>
      </c>
      <c r="V25" s="12">
        <f t="shared" si="11"/>
        <v>0</v>
      </c>
    </row>
    <row r="26" spans="1:22" s="13" customFormat="1" ht="14.25" x14ac:dyDescent="0.2">
      <c r="A26" s="10">
        <v>19</v>
      </c>
      <c r="B26" s="10" t="s">
        <v>14</v>
      </c>
      <c r="C26" s="10">
        <v>14</v>
      </c>
      <c r="D26" s="10">
        <v>14</v>
      </c>
      <c r="E26" s="10">
        <v>15</v>
      </c>
      <c r="F26" s="11">
        <f t="shared" si="4"/>
        <v>1</v>
      </c>
      <c r="G26" s="12">
        <f t="shared" si="5"/>
        <v>7.1428571428571423</v>
      </c>
      <c r="H26" s="10">
        <v>24</v>
      </c>
      <c r="I26" s="10">
        <v>24</v>
      </c>
      <c r="J26" s="10">
        <v>47</v>
      </c>
      <c r="K26" s="11">
        <f t="shared" si="6"/>
        <v>23</v>
      </c>
      <c r="L26" s="12">
        <f t="shared" si="7"/>
        <v>95.833333333333343</v>
      </c>
      <c r="M26" s="10">
        <v>72</v>
      </c>
      <c r="N26" s="10">
        <v>72</v>
      </c>
      <c r="O26" s="10">
        <v>101</v>
      </c>
      <c r="P26" s="11">
        <f t="shared" si="8"/>
        <v>29</v>
      </c>
      <c r="Q26" s="12">
        <f t="shared" si="9"/>
        <v>40.277777777777779</v>
      </c>
      <c r="R26" s="10">
        <v>110</v>
      </c>
      <c r="S26" s="10">
        <v>110</v>
      </c>
      <c r="T26" s="10">
        <v>163</v>
      </c>
      <c r="U26" s="11">
        <f t="shared" si="10"/>
        <v>53</v>
      </c>
      <c r="V26" s="12">
        <f t="shared" si="11"/>
        <v>48.18181818181818</v>
      </c>
    </row>
    <row r="27" spans="1:22" s="13" customFormat="1" ht="14.25" x14ac:dyDescent="0.2">
      <c r="A27" s="10">
        <v>20</v>
      </c>
      <c r="B27" s="10" t="s">
        <v>69</v>
      </c>
      <c r="C27" s="10">
        <v>1</v>
      </c>
      <c r="D27" s="10">
        <v>1</v>
      </c>
      <c r="E27" s="10">
        <v>0</v>
      </c>
      <c r="F27" s="11">
        <f t="shared" si="4"/>
        <v>-1</v>
      </c>
      <c r="G27" s="12">
        <f t="shared" si="5"/>
        <v>-100</v>
      </c>
      <c r="H27" s="10">
        <v>9</v>
      </c>
      <c r="I27" s="10">
        <v>9</v>
      </c>
      <c r="J27" s="10">
        <v>0</v>
      </c>
      <c r="K27" s="11">
        <f t="shared" si="6"/>
        <v>-9</v>
      </c>
      <c r="L27" s="12">
        <f t="shared" si="7"/>
        <v>-100</v>
      </c>
      <c r="M27" s="10">
        <v>11</v>
      </c>
      <c r="N27" s="10">
        <v>11</v>
      </c>
      <c r="O27" s="10">
        <v>0</v>
      </c>
      <c r="P27" s="11">
        <f t="shared" si="8"/>
        <v>-11</v>
      </c>
      <c r="Q27" s="12">
        <f t="shared" si="9"/>
        <v>-100</v>
      </c>
      <c r="R27" s="10">
        <v>21</v>
      </c>
      <c r="S27" s="10">
        <v>21</v>
      </c>
      <c r="T27" s="10">
        <v>0</v>
      </c>
      <c r="U27" s="11">
        <f t="shared" si="10"/>
        <v>-21</v>
      </c>
      <c r="V27" s="12">
        <f t="shared" si="11"/>
        <v>-100</v>
      </c>
    </row>
    <row r="28" spans="1:22" s="13" customFormat="1" ht="14.25" x14ac:dyDescent="0.2">
      <c r="A28" s="10">
        <v>21</v>
      </c>
      <c r="B28" s="10" t="s">
        <v>70</v>
      </c>
      <c r="C28" s="10">
        <v>0</v>
      </c>
      <c r="D28" s="10">
        <v>0</v>
      </c>
      <c r="E28" s="10">
        <v>0</v>
      </c>
      <c r="F28" s="11">
        <f t="shared" si="4"/>
        <v>0</v>
      </c>
      <c r="G28" s="12" t="str">
        <f t="shared" si="5"/>
        <v/>
      </c>
      <c r="H28" s="10">
        <v>0</v>
      </c>
      <c r="I28" s="10">
        <v>0</v>
      </c>
      <c r="J28" s="10">
        <v>0</v>
      </c>
      <c r="K28" s="11">
        <f t="shared" si="6"/>
        <v>0</v>
      </c>
      <c r="L28" s="12" t="str">
        <f t="shared" si="7"/>
        <v/>
      </c>
      <c r="M28" s="10">
        <v>0</v>
      </c>
      <c r="N28" s="10">
        <v>0</v>
      </c>
      <c r="O28" s="10">
        <v>0</v>
      </c>
      <c r="P28" s="11">
        <f t="shared" si="8"/>
        <v>0</v>
      </c>
      <c r="Q28" s="12" t="str">
        <f t="shared" si="9"/>
        <v/>
      </c>
      <c r="R28" s="10">
        <v>0</v>
      </c>
      <c r="S28" s="10">
        <v>0</v>
      </c>
      <c r="T28" s="10">
        <v>0</v>
      </c>
      <c r="U28" s="11">
        <f t="shared" si="10"/>
        <v>0</v>
      </c>
      <c r="V28" s="12" t="str">
        <f t="shared" si="11"/>
        <v/>
      </c>
    </row>
    <row r="29" spans="1:22" s="17" customFormat="1" ht="15" x14ac:dyDescent="0.25">
      <c r="A29" s="14"/>
      <c r="B29" s="14" t="s">
        <v>15</v>
      </c>
      <c r="C29" s="14">
        <f>SUM(C8:C28)</f>
        <v>551</v>
      </c>
      <c r="D29" s="14">
        <f>SUM(D8:D28)</f>
        <v>520</v>
      </c>
      <c r="E29" s="14">
        <f>SUM(E8:E28)</f>
        <v>380</v>
      </c>
      <c r="F29" s="15">
        <f t="shared" si="4"/>
        <v>-171</v>
      </c>
      <c r="G29" s="16">
        <f t="shared" si="5"/>
        <v>-31.03448275862069</v>
      </c>
      <c r="H29" s="14">
        <f>SUM(H8:H28)</f>
        <v>833</v>
      </c>
      <c r="I29" s="14">
        <f>SUM(I8:I28)</f>
        <v>793</v>
      </c>
      <c r="J29" s="14">
        <f>SUM(J8:J28)</f>
        <v>818</v>
      </c>
      <c r="K29" s="15">
        <f t="shared" si="6"/>
        <v>-15</v>
      </c>
      <c r="L29" s="16">
        <f t="shared" si="7"/>
        <v>-1.800720288115246</v>
      </c>
      <c r="M29" s="14">
        <f>SUM(M8:M28)</f>
        <v>1211</v>
      </c>
      <c r="N29" s="14">
        <f>SUM(N8:N28)</f>
        <v>1278</v>
      </c>
      <c r="O29" s="14">
        <f>SUM(O8:O28)</f>
        <v>1452</v>
      </c>
      <c r="P29" s="15">
        <f t="shared" si="8"/>
        <v>241</v>
      </c>
      <c r="Q29" s="16">
        <f t="shared" si="9"/>
        <v>19.900908340214698</v>
      </c>
      <c r="R29" s="14">
        <f>SUM(R8:R28)</f>
        <v>2595</v>
      </c>
      <c r="S29" s="14">
        <f>SUM(S8:S28)</f>
        <v>2591</v>
      </c>
      <c r="T29" s="14">
        <f>SUM(T8:T28)</f>
        <v>2650</v>
      </c>
      <c r="U29" s="15">
        <f t="shared" si="10"/>
        <v>55</v>
      </c>
      <c r="V29" s="16">
        <f t="shared" si="11"/>
        <v>2.1194605009633909</v>
      </c>
    </row>
    <row r="30" spans="1:22" s="13" customFormat="1" ht="14.25" x14ac:dyDescent="0.2">
      <c r="A30" s="10">
        <v>22</v>
      </c>
      <c r="B30" s="10" t="s">
        <v>16</v>
      </c>
      <c r="C30" s="11">
        <v>23</v>
      </c>
      <c r="D30" s="11">
        <v>18</v>
      </c>
      <c r="E30" s="11">
        <v>28</v>
      </c>
      <c r="F30" s="11">
        <f t="shared" si="4"/>
        <v>5</v>
      </c>
      <c r="G30" s="12">
        <f t="shared" si="5"/>
        <v>21.739130434782609</v>
      </c>
      <c r="H30" s="11">
        <v>60</v>
      </c>
      <c r="I30" s="11">
        <v>54</v>
      </c>
      <c r="J30" s="11">
        <v>59</v>
      </c>
      <c r="K30" s="11">
        <f t="shared" si="6"/>
        <v>-1</v>
      </c>
      <c r="L30" s="12">
        <f t="shared" si="7"/>
        <v>-1.6666666666666667</v>
      </c>
      <c r="M30" s="11">
        <v>77</v>
      </c>
      <c r="N30" s="11">
        <v>75</v>
      </c>
      <c r="O30" s="11">
        <v>78</v>
      </c>
      <c r="P30" s="11">
        <f t="shared" si="8"/>
        <v>1</v>
      </c>
      <c r="Q30" s="12">
        <f t="shared" si="9"/>
        <v>1.2987012987012987</v>
      </c>
      <c r="R30" s="11">
        <v>160</v>
      </c>
      <c r="S30" s="11">
        <v>147</v>
      </c>
      <c r="T30" s="11">
        <v>165</v>
      </c>
      <c r="U30" s="11">
        <f t="shared" si="10"/>
        <v>5</v>
      </c>
      <c r="V30" s="12">
        <f t="shared" si="11"/>
        <v>3.125</v>
      </c>
    </row>
    <row r="31" spans="1:22" s="13" customFormat="1" ht="14.25" x14ac:dyDescent="0.2">
      <c r="A31" s="10">
        <v>23</v>
      </c>
      <c r="B31" s="10" t="s">
        <v>17</v>
      </c>
      <c r="C31" s="11">
        <v>0</v>
      </c>
      <c r="D31" s="11">
        <v>0</v>
      </c>
      <c r="E31" s="11">
        <v>0</v>
      </c>
      <c r="F31" s="11">
        <f t="shared" si="4"/>
        <v>0</v>
      </c>
      <c r="G31" s="12" t="str">
        <f t="shared" si="5"/>
        <v/>
      </c>
      <c r="H31" s="11">
        <v>2</v>
      </c>
      <c r="I31" s="11">
        <v>4</v>
      </c>
      <c r="J31" s="11">
        <v>2</v>
      </c>
      <c r="K31" s="11">
        <f t="shared" si="6"/>
        <v>0</v>
      </c>
      <c r="L31" s="12">
        <f t="shared" si="7"/>
        <v>0</v>
      </c>
      <c r="M31" s="11">
        <v>10</v>
      </c>
      <c r="N31" s="11">
        <v>8</v>
      </c>
      <c r="O31" s="11">
        <v>10</v>
      </c>
      <c r="P31" s="11">
        <f t="shared" si="8"/>
        <v>0</v>
      </c>
      <c r="Q31" s="12">
        <f t="shared" si="9"/>
        <v>0</v>
      </c>
      <c r="R31" s="11">
        <v>12</v>
      </c>
      <c r="S31" s="11">
        <v>12</v>
      </c>
      <c r="T31" s="11">
        <v>12</v>
      </c>
      <c r="U31" s="11">
        <f t="shared" si="10"/>
        <v>0</v>
      </c>
      <c r="V31" s="12">
        <f t="shared" si="11"/>
        <v>0</v>
      </c>
    </row>
    <row r="32" spans="1:22" s="13" customFormat="1" ht="14.25" x14ac:dyDescent="0.2">
      <c r="A32" s="10">
        <v>24</v>
      </c>
      <c r="B32" s="10" t="s">
        <v>18</v>
      </c>
      <c r="C32" s="10">
        <v>0</v>
      </c>
      <c r="D32" s="10">
        <v>0</v>
      </c>
      <c r="E32" s="10">
        <v>0</v>
      </c>
      <c r="F32" s="11">
        <f t="shared" si="4"/>
        <v>0</v>
      </c>
      <c r="G32" s="12" t="str">
        <f t="shared" si="5"/>
        <v/>
      </c>
      <c r="H32" s="10">
        <v>0</v>
      </c>
      <c r="I32" s="10">
        <v>0</v>
      </c>
      <c r="J32" s="10">
        <v>0</v>
      </c>
      <c r="K32" s="11">
        <f t="shared" si="6"/>
        <v>0</v>
      </c>
      <c r="L32" s="12" t="str">
        <f t="shared" si="7"/>
        <v/>
      </c>
      <c r="M32" s="10">
        <v>3</v>
      </c>
      <c r="N32" s="10">
        <v>3</v>
      </c>
      <c r="O32" s="10">
        <v>3</v>
      </c>
      <c r="P32" s="11">
        <f t="shared" si="8"/>
        <v>0</v>
      </c>
      <c r="Q32" s="12">
        <f t="shared" si="9"/>
        <v>0</v>
      </c>
      <c r="R32" s="10">
        <v>3</v>
      </c>
      <c r="S32" s="10">
        <v>3</v>
      </c>
      <c r="T32" s="10">
        <v>3</v>
      </c>
      <c r="U32" s="11">
        <f t="shared" si="10"/>
        <v>0</v>
      </c>
      <c r="V32" s="12">
        <f t="shared" si="11"/>
        <v>0</v>
      </c>
    </row>
    <row r="33" spans="1:22" s="13" customFormat="1" ht="14.25" x14ac:dyDescent="0.2">
      <c r="A33" s="10">
        <v>25</v>
      </c>
      <c r="B33" s="10" t="s">
        <v>19</v>
      </c>
      <c r="C33" s="10">
        <v>5</v>
      </c>
      <c r="D33" s="10">
        <v>5</v>
      </c>
      <c r="E33" s="10">
        <v>5</v>
      </c>
      <c r="F33" s="11">
        <f t="shared" si="4"/>
        <v>0</v>
      </c>
      <c r="G33" s="12">
        <f t="shared" si="5"/>
        <v>0</v>
      </c>
      <c r="H33" s="10">
        <v>5</v>
      </c>
      <c r="I33" s="10">
        <v>5</v>
      </c>
      <c r="J33" s="10">
        <v>5</v>
      </c>
      <c r="K33" s="11">
        <f t="shared" si="6"/>
        <v>0</v>
      </c>
      <c r="L33" s="12">
        <f t="shared" si="7"/>
        <v>0</v>
      </c>
      <c r="M33" s="10">
        <v>1</v>
      </c>
      <c r="N33" s="10">
        <v>1</v>
      </c>
      <c r="O33" s="10">
        <v>1</v>
      </c>
      <c r="P33" s="11">
        <f t="shared" si="8"/>
        <v>0</v>
      </c>
      <c r="Q33" s="12">
        <f t="shared" si="9"/>
        <v>0</v>
      </c>
      <c r="R33" s="10">
        <v>11</v>
      </c>
      <c r="S33" s="10">
        <v>11</v>
      </c>
      <c r="T33" s="10">
        <v>11</v>
      </c>
      <c r="U33" s="11">
        <f t="shared" si="10"/>
        <v>0</v>
      </c>
      <c r="V33" s="12">
        <f t="shared" si="11"/>
        <v>0</v>
      </c>
    </row>
    <row r="34" spans="1:22" s="13" customFormat="1" ht="14.25" x14ac:dyDescent="0.2">
      <c r="A34" s="10">
        <v>26</v>
      </c>
      <c r="B34" s="10" t="s">
        <v>20</v>
      </c>
      <c r="C34" s="10">
        <v>0</v>
      </c>
      <c r="D34" s="10">
        <v>0</v>
      </c>
      <c r="E34" s="10">
        <v>0</v>
      </c>
      <c r="F34" s="11">
        <f t="shared" si="4"/>
        <v>0</v>
      </c>
      <c r="G34" s="12" t="str">
        <f t="shared" si="5"/>
        <v/>
      </c>
      <c r="H34" s="10">
        <v>0</v>
      </c>
      <c r="I34" s="10">
        <v>0</v>
      </c>
      <c r="J34" s="10">
        <v>0</v>
      </c>
      <c r="K34" s="11">
        <f t="shared" si="6"/>
        <v>0</v>
      </c>
      <c r="L34" s="12" t="str">
        <f t="shared" si="7"/>
        <v/>
      </c>
      <c r="M34" s="10">
        <v>3</v>
      </c>
      <c r="N34" s="10">
        <v>3</v>
      </c>
      <c r="O34" s="10">
        <v>3</v>
      </c>
      <c r="P34" s="11">
        <f t="shared" si="8"/>
        <v>0</v>
      </c>
      <c r="Q34" s="12">
        <f t="shared" si="9"/>
        <v>0</v>
      </c>
      <c r="R34" s="10">
        <v>3</v>
      </c>
      <c r="S34" s="10">
        <v>3</v>
      </c>
      <c r="T34" s="10">
        <v>3</v>
      </c>
      <c r="U34" s="11">
        <f t="shared" si="10"/>
        <v>0</v>
      </c>
      <c r="V34" s="12">
        <f t="shared" si="11"/>
        <v>0</v>
      </c>
    </row>
    <row r="35" spans="1:22" s="13" customFormat="1" ht="14.25" x14ac:dyDescent="0.2">
      <c r="A35" s="10">
        <v>27</v>
      </c>
      <c r="B35" s="10" t="s">
        <v>21</v>
      </c>
      <c r="C35" s="10">
        <v>12</v>
      </c>
      <c r="D35" s="10">
        <v>11</v>
      </c>
      <c r="E35" s="10">
        <v>14</v>
      </c>
      <c r="F35" s="11">
        <f t="shared" si="4"/>
        <v>2</v>
      </c>
      <c r="G35" s="12">
        <f t="shared" si="5"/>
        <v>16.666666666666664</v>
      </c>
      <c r="H35" s="10">
        <v>34</v>
      </c>
      <c r="I35" s="10">
        <v>34</v>
      </c>
      <c r="J35" s="10">
        <v>39</v>
      </c>
      <c r="K35" s="11">
        <f t="shared" si="6"/>
        <v>5</v>
      </c>
      <c r="L35" s="12">
        <f t="shared" si="7"/>
        <v>14.705882352941178</v>
      </c>
      <c r="M35" s="10">
        <v>53</v>
      </c>
      <c r="N35" s="10">
        <v>51</v>
      </c>
      <c r="O35" s="10">
        <v>52</v>
      </c>
      <c r="P35" s="11">
        <f t="shared" si="8"/>
        <v>-1</v>
      </c>
      <c r="Q35" s="12">
        <f t="shared" si="9"/>
        <v>-1.8867924528301887</v>
      </c>
      <c r="R35" s="10">
        <v>99</v>
      </c>
      <c r="S35" s="10">
        <v>96</v>
      </c>
      <c r="T35" s="10">
        <v>105</v>
      </c>
      <c r="U35" s="11">
        <f t="shared" si="10"/>
        <v>6</v>
      </c>
      <c r="V35" s="12">
        <f t="shared" si="11"/>
        <v>6.0606060606060606</v>
      </c>
    </row>
    <row r="36" spans="1:22" s="13" customFormat="1" ht="14.25" x14ac:dyDescent="0.2">
      <c r="A36" s="10">
        <v>28</v>
      </c>
      <c r="B36" s="10" t="s">
        <v>22</v>
      </c>
      <c r="C36" s="10">
        <v>20</v>
      </c>
      <c r="D36" s="10">
        <v>18</v>
      </c>
      <c r="E36" s="10">
        <v>19</v>
      </c>
      <c r="F36" s="11">
        <f t="shared" si="4"/>
        <v>-1</v>
      </c>
      <c r="G36" s="12">
        <f t="shared" si="5"/>
        <v>-5</v>
      </c>
      <c r="H36" s="10">
        <v>28</v>
      </c>
      <c r="I36" s="10">
        <v>27</v>
      </c>
      <c r="J36" s="10">
        <v>28</v>
      </c>
      <c r="K36" s="11">
        <f t="shared" si="6"/>
        <v>0</v>
      </c>
      <c r="L36" s="12">
        <f t="shared" si="7"/>
        <v>0</v>
      </c>
      <c r="M36" s="10">
        <v>77</v>
      </c>
      <c r="N36" s="10">
        <v>76</v>
      </c>
      <c r="O36" s="10">
        <v>69</v>
      </c>
      <c r="P36" s="11">
        <f t="shared" si="8"/>
        <v>-8</v>
      </c>
      <c r="Q36" s="12">
        <f t="shared" si="9"/>
        <v>-10.38961038961039</v>
      </c>
      <c r="R36" s="10">
        <v>125</v>
      </c>
      <c r="S36" s="10">
        <v>121</v>
      </c>
      <c r="T36" s="10">
        <v>116</v>
      </c>
      <c r="U36" s="11">
        <f t="shared" si="10"/>
        <v>-9</v>
      </c>
      <c r="V36" s="12">
        <f t="shared" si="11"/>
        <v>-7.1999999999999993</v>
      </c>
    </row>
    <row r="37" spans="1:22" s="13" customFormat="1" ht="14.25" x14ac:dyDescent="0.2">
      <c r="A37" s="10">
        <v>29</v>
      </c>
      <c r="B37" s="10" t="s">
        <v>23</v>
      </c>
      <c r="C37" s="10">
        <v>22</v>
      </c>
      <c r="D37" s="10">
        <v>22</v>
      </c>
      <c r="E37" s="10">
        <v>22</v>
      </c>
      <c r="F37" s="11">
        <f t="shared" si="4"/>
        <v>0</v>
      </c>
      <c r="G37" s="12">
        <f t="shared" si="5"/>
        <v>0</v>
      </c>
      <c r="H37" s="10">
        <v>32</v>
      </c>
      <c r="I37" s="10">
        <v>32</v>
      </c>
      <c r="J37" s="10">
        <v>32</v>
      </c>
      <c r="K37" s="11">
        <f t="shared" si="6"/>
        <v>0</v>
      </c>
      <c r="L37" s="12">
        <f t="shared" si="7"/>
        <v>0</v>
      </c>
      <c r="M37" s="10">
        <v>51</v>
      </c>
      <c r="N37" s="10">
        <v>51</v>
      </c>
      <c r="O37" s="10">
        <v>51</v>
      </c>
      <c r="P37" s="11">
        <f t="shared" si="8"/>
        <v>0</v>
      </c>
      <c r="Q37" s="12">
        <f t="shared" si="9"/>
        <v>0</v>
      </c>
      <c r="R37" s="10">
        <v>105</v>
      </c>
      <c r="S37" s="10">
        <v>105</v>
      </c>
      <c r="T37" s="10">
        <v>105</v>
      </c>
      <c r="U37" s="11">
        <f t="shared" si="10"/>
        <v>0</v>
      </c>
      <c r="V37" s="12">
        <f t="shared" si="11"/>
        <v>0</v>
      </c>
    </row>
    <row r="38" spans="1:22" s="13" customFormat="1" ht="14.25" x14ac:dyDescent="0.2">
      <c r="A38" s="10">
        <v>30</v>
      </c>
      <c r="B38" s="10" t="s">
        <v>24</v>
      </c>
      <c r="C38" s="10">
        <v>0</v>
      </c>
      <c r="D38" s="10">
        <v>0</v>
      </c>
      <c r="E38" s="10">
        <v>1</v>
      </c>
      <c r="F38" s="11">
        <f t="shared" si="4"/>
        <v>1</v>
      </c>
      <c r="G38" s="12" t="str">
        <f t="shared" si="5"/>
        <v/>
      </c>
      <c r="H38" s="10">
        <v>0</v>
      </c>
      <c r="I38" s="10">
        <v>0</v>
      </c>
      <c r="J38" s="10">
        <v>12</v>
      </c>
      <c r="K38" s="11">
        <f t="shared" si="6"/>
        <v>12</v>
      </c>
      <c r="L38" s="12" t="str">
        <f t="shared" si="7"/>
        <v/>
      </c>
      <c r="M38" s="10">
        <v>0</v>
      </c>
      <c r="N38" s="10">
        <v>0</v>
      </c>
      <c r="O38" s="10">
        <v>8</v>
      </c>
      <c r="P38" s="11">
        <f t="shared" si="8"/>
        <v>8</v>
      </c>
      <c r="Q38" s="12" t="str">
        <f t="shared" si="9"/>
        <v/>
      </c>
      <c r="R38" s="10">
        <v>0</v>
      </c>
      <c r="S38" s="10">
        <v>0</v>
      </c>
      <c r="T38" s="10">
        <v>21</v>
      </c>
      <c r="U38" s="11">
        <f t="shared" si="10"/>
        <v>21</v>
      </c>
      <c r="V38" s="12" t="str">
        <f t="shared" si="11"/>
        <v/>
      </c>
    </row>
    <row r="39" spans="1:22" s="13" customFormat="1" ht="14.25" x14ac:dyDescent="0.2">
      <c r="A39" s="10">
        <v>31</v>
      </c>
      <c r="B39" s="10" t="s">
        <v>25</v>
      </c>
      <c r="C39" s="10">
        <v>1</v>
      </c>
      <c r="D39" s="10">
        <v>1</v>
      </c>
      <c r="E39" s="10">
        <v>1</v>
      </c>
      <c r="F39" s="11">
        <f t="shared" si="4"/>
        <v>0</v>
      </c>
      <c r="G39" s="12">
        <f t="shared" si="5"/>
        <v>0</v>
      </c>
      <c r="H39" s="10">
        <v>5</v>
      </c>
      <c r="I39" s="10">
        <v>5</v>
      </c>
      <c r="J39" s="10">
        <v>5</v>
      </c>
      <c r="K39" s="11">
        <f t="shared" si="6"/>
        <v>0</v>
      </c>
      <c r="L39" s="12">
        <f t="shared" si="7"/>
        <v>0</v>
      </c>
      <c r="M39" s="10">
        <v>22</v>
      </c>
      <c r="N39" s="10">
        <v>20</v>
      </c>
      <c r="O39" s="10">
        <v>24</v>
      </c>
      <c r="P39" s="11">
        <f t="shared" si="8"/>
        <v>2</v>
      </c>
      <c r="Q39" s="12">
        <f t="shared" si="9"/>
        <v>9.0909090909090917</v>
      </c>
      <c r="R39" s="10">
        <v>28</v>
      </c>
      <c r="S39" s="10">
        <v>26</v>
      </c>
      <c r="T39" s="10">
        <v>30</v>
      </c>
      <c r="U39" s="11">
        <f t="shared" si="10"/>
        <v>2</v>
      </c>
      <c r="V39" s="12">
        <f t="shared" si="11"/>
        <v>7.1428571428571423</v>
      </c>
    </row>
    <row r="40" spans="1:22" s="13" customFormat="1" ht="14.25" x14ac:dyDescent="0.2">
      <c r="A40" s="10">
        <v>32</v>
      </c>
      <c r="B40" s="10" t="s">
        <v>26</v>
      </c>
      <c r="C40" s="10">
        <v>0</v>
      </c>
      <c r="D40" s="10">
        <v>0</v>
      </c>
      <c r="E40" s="10">
        <v>0</v>
      </c>
      <c r="F40" s="11">
        <f t="shared" si="4"/>
        <v>0</v>
      </c>
      <c r="G40" s="12" t="str">
        <f t="shared" si="5"/>
        <v/>
      </c>
      <c r="H40" s="10">
        <v>0</v>
      </c>
      <c r="I40" s="10">
        <v>0</v>
      </c>
      <c r="J40" s="10">
        <v>0</v>
      </c>
      <c r="K40" s="11">
        <f t="shared" si="6"/>
        <v>0</v>
      </c>
      <c r="L40" s="12" t="str">
        <f t="shared" si="7"/>
        <v/>
      </c>
      <c r="M40" s="10">
        <v>1</v>
      </c>
      <c r="N40" s="10">
        <v>1</v>
      </c>
      <c r="O40" s="10">
        <v>1</v>
      </c>
      <c r="P40" s="11">
        <f t="shared" si="8"/>
        <v>0</v>
      </c>
      <c r="Q40" s="12">
        <f t="shared" si="9"/>
        <v>0</v>
      </c>
      <c r="R40" s="10">
        <v>1</v>
      </c>
      <c r="S40" s="10">
        <v>1</v>
      </c>
      <c r="T40" s="10">
        <v>1</v>
      </c>
      <c r="U40" s="11">
        <f t="shared" si="10"/>
        <v>0</v>
      </c>
      <c r="V40" s="12">
        <f t="shared" si="11"/>
        <v>0</v>
      </c>
    </row>
    <row r="41" spans="1:22" s="13" customFormat="1" ht="14.25" x14ac:dyDescent="0.2">
      <c r="A41" s="10">
        <v>33</v>
      </c>
      <c r="B41" s="10" t="s">
        <v>27</v>
      </c>
      <c r="C41" s="10">
        <v>0</v>
      </c>
      <c r="D41" s="10">
        <v>0</v>
      </c>
      <c r="E41" s="10">
        <v>0</v>
      </c>
      <c r="F41" s="11">
        <f t="shared" si="4"/>
        <v>0</v>
      </c>
      <c r="G41" s="12" t="str">
        <f t="shared" si="5"/>
        <v/>
      </c>
      <c r="H41" s="10">
        <v>0</v>
      </c>
      <c r="I41" s="10">
        <v>3</v>
      </c>
      <c r="J41" s="10">
        <v>0</v>
      </c>
      <c r="K41" s="11">
        <f t="shared" si="6"/>
        <v>0</v>
      </c>
      <c r="L41" s="12" t="str">
        <f t="shared" si="7"/>
        <v/>
      </c>
      <c r="M41" s="10">
        <v>5</v>
      </c>
      <c r="N41" s="10">
        <v>2</v>
      </c>
      <c r="O41" s="10">
        <v>5</v>
      </c>
      <c r="P41" s="11">
        <f t="shared" si="8"/>
        <v>0</v>
      </c>
      <c r="Q41" s="12">
        <f t="shared" si="9"/>
        <v>0</v>
      </c>
      <c r="R41" s="10">
        <v>5</v>
      </c>
      <c r="S41" s="10">
        <v>5</v>
      </c>
      <c r="T41" s="10">
        <v>5</v>
      </c>
      <c r="U41" s="11">
        <f t="shared" si="10"/>
        <v>0</v>
      </c>
      <c r="V41" s="12">
        <f t="shared" si="11"/>
        <v>0</v>
      </c>
    </row>
    <row r="42" spans="1:22" s="13" customFormat="1" ht="14.25" x14ac:dyDescent="0.2">
      <c r="A42" s="10">
        <v>34</v>
      </c>
      <c r="B42" s="10" t="s">
        <v>28</v>
      </c>
      <c r="C42" s="10">
        <v>0</v>
      </c>
      <c r="D42" s="10">
        <v>0</v>
      </c>
      <c r="E42" s="10">
        <v>0</v>
      </c>
      <c r="F42" s="11">
        <f t="shared" si="4"/>
        <v>0</v>
      </c>
      <c r="G42" s="12" t="str">
        <f t="shared" si="5"/>
        <v/>
      </c>
      <c r="H42" s="10">
        <v>0</v>
      </c>
      <c r="I42" s="10">
        <v>0</v>
      </c>
      <c r="J42" s="10">
        <v>0</v>
      </c>
      <c r="K42" s="11">
        <f t="shared" si="6"/>
        <v>0</v>
      </c>
      <c r="L42" s="12" t="str">
        <f t="shared" si="7"/>
        <v/>
      </c>
      <c r="M42" s="10">
        <v>1</v>
      </c>
      <c r="N42" s="10">
        <v>0</v>
      </c>
      <c r="O42" s="10">
        <v>1</v>
      </c>
      <c r="P42" s="11">
        <f t="shared" si="8"/>
        <v>0</v>
      </c>
      <c r="Q42" s="12">
        <f t="shared" si="9"/>
        <v>0</v>
      </c>
      <c r="R42" s="10">
        <v>1</v>
      </c>
      <c r="S42" s="10">
        <v>0</v>
      </c>
      <c r="T42" s="10">
        <v>1</v>
      </c>
      <c r="U42" s="11">
        <f t="shared" si="10"/>
        <v>0</v>
      </c>
      <c r="V42" s="12">
        <f t="shared" si="11"/>
        <v>0</v>
      </c>
    </row>
    <row r="43" spans="1:22" s="13" customFormat="1" ht="14.25" x14ac:dyDescent="0.2">
      <c r="A43" s="10">
        <v>35</v>
      </c>
      <c r="B43" s="10" t="s">
        <v>29</v>
      </c>
      <c r="C43" s="10">
        <v>5</v>
      </c>
      <c r="D43" s="10">
        <v>5</v>
      </c>
      <c r="E43" s="10">
        <v>1</v>
      </c>
      <c r="F43" s="11">
        <f t="shared" si="4"/>
        <v>-4</v>
      </c>
      <c r="G43" s="12">
        <f t="shared" si="5"/>
        <v>-80</v>
      </c>
      <c r="H43" s="10">
        <v>2</v>
      </c>
      <c r="I43" s="10">
        <v>1</v>
      </c>
      <c r="J43" s="10">
        <v>6</v>
      </c>
      <c r="K43" s="11">
        <f t="shared" si="6"/>
        <v>4</v>
      </c>
      <c r="L43" s="12">
        <f t="shared" si="7"/>
        <v>200</v>
      </c>
      <c r="M43" s="10">
        <v>14</v>
      </c>
      <c r="N43" s="10">
        <v>14</v>
      </c>
      <c r="O43" s="10">
        <v>14</v>
      </c>
      <c r="P43" s="11">
        <f t="shared" si="8"/>
        <v>0</v>
      </c>
      <c r="Q43" s="12">
        <f t="shared" si="9"/>
        <v>0</v>
      </c>
      <c r="R43" s="10">
        <v>21</v>
      </c>
      <c r="S43" s="10">
        <v>20</v>
      </c>
      <c r="T43" s="10">
        <v>21</v>
      </c>
      <c r="U43" s="11">
        <f t="shared" si="10"/>
        <v>0</v>
      </c>
      <c r="V43" s="12">
        <f t="shared" si="11"/>
        <v>0</v>
      </c>
    </row>
    <row r="44" spans="1:22" s="13" customFormat="1" ht="14.25" x14ac:dyDescent="0.2">
      <c r="A44" s="10">
        <v>36</v>
      </c>
      <c r="B44" s="10" t="s">
        <v>30</v>
      </c>
      <c r="C44" s="10">
        <v>0</v>
      </c>
      <c r="D44" s="10">
        <v>0</v>
      </c>
      <c r="E44" s="10">
        <v>0</v>
      </c>
      <c r="F44" s="11">
        <f t="shared" si="4"/>
        <v>0</v>
      </c>
      <c r="G44" s="12" t="str">
        <f t="shared" si="5"/>
        <v/>
      </c>
      <c r="H44" s="10">
        <v>2</v>
      </c>
      <c r="I44" s="10">
        <v>2</v>
      </c>
      <c r="J44" s="10">
        <v>2</v>
      </c>
      <c r="K44" s="11">
        <f t="shared" si="6"/>
        <v>0</v>
      </c>
      <c r="L44" s="12">
        <f t="shared" si="7"/>
        <v>0</v>
      </c>
      <c r="M44" s="10">
        <v>6</v>
      </c>
      <c r="N44" s="10">
        <v>6</v>
      </c>
      <c r="O44" s="10">
        <v>6</v>
      </c>
      <c r="P44" s="11">
        <f t="shared" si="8"/>
        <v>0</v>
      </c>
      <c r="Q44" s="12">
        <f t="shared" si="9"/>
        <v>0</v>
      </c>
      <c r="R44" s="10">
        <v>8</v>
      </c>
      <c r="S44" s="10">
        <v>8</v>
      </c>
      <c r="T44" s="10">
        <v>8</v>
      </c>
      <c r="U44" s="11">
        <f t="shared" si="10"/>
        <v>0</v>
      </c>
      <c r="V44" s="12">
        <f t="shared" si="11"/>
        <v>0</v>
      </c>
    </row>
    <row r="45" spans="1:22" s="13" customFormat="1" ht="14.25" x14ac:dyDescent="0.2">
      <c r="A45" s="10">
        <v>37</v>
      </c>
      <c r="B45" s="10" t="s">
        <v>31</v>
      </c>
      <c r="C45" s="10">
        <v>0</v>
      </c>
      <c r="D45" s="10">
        <v>0</v>
      </c>
      <c r="E45" s="10">
        <v>0</v>
      </c>
      <c r="F45" s="11">
        <f t="shared" si="4"/>
        <v>0</v>
      </c>
      <c r="G45" s="12" t="str">
        <f t="shared" si="5"/>
        <v/>
      </c>
      <c r="H45" s="10">
        <v>0</v>
      </c>
      <c r="I45" s="10">
        <v>0</v>
      </c>
      <c r="J45" s="10">
        <v>0</v>
      </c>
      <c r="K45" s="11">
        <f t="shared" si="6"/>
        <v>0</v>
      </c>
      <c r="L45" s="12" t="str">
        <f t="shared" si="7"/>
        <v/>
      </c>
      <c r="M45" s="10">
        <v>1</v>
      </c>
      <c r="N45" s="10">
        <v>1</v>
      </c>
      <c r="O45" s="10">
        <v>1</v>
      </c>
      <c r="P45" s="11">
        <f t="shared" si="8"/>
        <v>0</v>
      </c>
      <c r="Q45" s="12">
        <f t="shared" si="9"/>
        <v>0</v>
      </c>
      <c r="R45" s="10">
        <v>1</v>
      </c>
      <c r="S45" s="10">
        <v>1</v>
      </c>
      <c r="T45" s="10">
        <v>1</v>
      </c>
      <c r="U45" s="11">
        <f t="shared" si="10"/>
        <v>0</v>
      </c>
      <c r="V45" s="12">
        <f t="shared" si="11"/>
        <v>0</v>
      </c>
    </row>
    <row r="46" spans="1:22" s="13" customFormat="1" ht="14.25" x14ac:dyDescent="0.2">
      <c r="A46" s="10">
        <v>38</v>
      </c>
      <c r="B46" s="10" t="s">
        <v>32</v>
      </c>
      <c r="C46" s="10">
        <v>0</v>
      </c>
      <c r="D46" s="10">
        <v>0</v>
      </c>
      <c r="E46" s="10">
        <v>0</v>
      </c>
      <c r="F46" s="11"/>
      <c r="G46" s="12"/>
      <c r="H46" s="10">
        <v>0</v>
      </c>
      <c r="I46" s="10">
        <v>0</v>
      </c>
      <c r="J46" s="10">
        <v>0</v>
      </c>
      <c r="K46" s="11"/>
      <c r="L46" s="12"/>
      <c r="M46" s="10">
        <v>5</v>
      </c>
      <c r="N46" s="10">
        <v>5</v>
      </c>
      <c r="O46" s="10">
        <v>5</v>
      </c>
      <c r="P46" s="11">
        <f t="shared" si="8"/>
        <v>0</v>
      </c>
      <c r="Q46" s="12"/>
      <c r="R46" s="10">
        <v>5</v>
      </c>
      <c r="S46" s="10">
        <v>5</v>
      </c>
      <c r="T46" s="10">
        <v>5</v>
      </c>
      <c r="U46" s="11">
        <f t="shared" si="10"/>
        <v>0</v>
      </c>
      <c r="V46" s="12"/>
    </row>
    <row r="47" spans="1:22" s="13" customFormat="1" ht="14.25" x14ac:dyDescent="0.2">
      <c r="A47" s="10">
        <v>39</v>
      </c>
      <c r="B47" s="10" t="s">
        <v>33</v>
      </c>
      <c r="C47" s="10">
        <v>0</v>
      </c>
      <c r="D47" s="10">
        <v>0</v>
      </c>
      <c r="E47" s="10">
        <v>0</v>
      </c>
      <c r="F47" s="11"/>
      <c r="G47" s="12"/>
      <c r="H47" s="10">
        <v>0</v>
      </c>
      <c r="I47" s="10">
        <v>0</v>
      </c>
      <c r="J47" s="10">
        <v>0</v>
      </c>
      <c r="K47" s="11"/>
      <c r="L47" s="12"/>
      <c r="M47" s="10">
        <v>1</v>
      </c>
      <c r="N47" s="10">
        <v>1</v>
      </c>
      <c r="O47" s="10">
        <v>1</v>
      </c>
      <c r="P47" s="11">
        <f t="shared" si="8"/>
        <v>0</v>
      </c>
      <c r="Q47" s="12"/>
      <c r="R47" s="10">
        <v>1</v>
      </c>
      <c r="S47" s="10">
        <v>1</v>
      </c>
      <c r="T47" s="10">
        <v>1</v>
      </c>
      <c r="U47" s="11">
        <f t="shared" si="10"/>
        <v>0</v>
      </c>
      <c r="V47" s="12"/>
    </row>
    <row r="48" spans="1:22" s="13" customFormat="1" ht="14.25" x14ac:dyDescent="0.2">
      <c r="A48" s="10">
        <v>40</v>
      </c>
      <c r="B48" s="10" t="s">
        <v>34</v>
      </c>
      <c r="C48" s="10">
        <v>0</v>
      </c>
      <c r="D48" s="10">
        <v>0</v>
      </c>
      <c r="E48" s="10">
        <v>0</v>
      </c>
      <c r="F48" s="11">
        <f t="shared" si="4"/>
        <v>0</v>
      </c>
      <c r="G48" s="12" t="str">
        <f t="shared" si="5"/>
        <v/>
      </c>
      <c r="H48" s="10">
        <v>1</v>
      </c>
      <c r="I48" s="10">
        <v>0</v>
      </c>
      <c r="J48" s="10">
        <v>1</v>
      </c>
      <c r="K48" s="11">
        <f t="shared" si="6"/>
        <v>0</v>
      </c>
      <c r="L48" s="12">
        <f t="shared" si="7"/>
        <v>0</v>
      </c>
      <c r="M48" s="10">
        <v>8</v>
      </c>
      <c r="N48" s="10">
        <v>9</v>
      </c>
      <c r="O48" s="10">
        <v>8</v>
      </c>
      <c r="P48" s="11">
        <f t="shared" si="8"/>
        <v>0</v>
      </c>
      <c r="Q48" s="12">
        <f t="shared" si="9"/>
        <v>0</v>
      </c>
      <c r="R48" s="10">
        <v>9</v>
      </c>
      <c r="S48" s="10">
        <v>9</v>
      </c>
      <c r="T48" s="10">
        <v>9</v>
      </c>
      <c r="U48" s="11">
        <f t="shared" si="10"/>
        <v>0</v>
      </c>
      <c r="V48" s="12">
        <f t="shared" si="11"/>
        <v>0</v>
      </c>
    </row>
    <row r="49" spans="1:22" s="17" customFormat="1" ht="15" x14ac:dyDescent="0.25">
      <c r="A49" s="18"/>
      <c r="B49" s="14" t="s">
        <v>35</v>
      </c>
      <c r="C49" s="15">
        <f>SUM(C30:C48)</f>
        <v>88</v>
      </c>
      <c r="D49" s="14">
        <f>SUM(D30:D48)</f>
        <v>80</v>
      </c>
      <c r="E49" s="14">
        <f>SUM(E30:E48)</f>
        <v>91</v>
      </c>
      <c r="F49" s="15">
        <f t="shared" si="4"/>
        <v>3</v>
      </c>
      <c r="G49" s="16">
        <f t="shared" si="5"/>
        <v>3.4090909090909087</v>
      </c>
      <c r="H49" s="14">
        <f>SUM(H30:H48)</f>
        <v>171</v>
      </c>
      <c r="I49" s="14">
        <f>SUM(I30:I48)</f>
        <v>167</v>
      </c>
      <c r="J49" s="14">
        <f>SUM(J30:J48)</f>
        <v>191</v>
      </c>
      <c r="K49" s="15">
        <f t="shared" si="6"/>
        <v>20</v>
      </c>
      <c r="L49" s="12">
        <f t="shared" si="7"/>
        <v>11.695906432748536</v>
      </c>
      <c r="M49" s="14">
        <f>SUM(M30:M48)</f>
        <v>339</v>
      </c>
      <c r="N49" s="14">
        <f>SUM(N30:N48)</f>
        <v>327</v>
      </c>
      <c r="O49" s="14">
        <f>SUM(O30:O48)</f>
        <v>341</v>
      </c>
      <c r="P49" s="15">
        <f t="shared" si="8"/>
        <v>2</v>
      </c>
      <c r="Q49" s="16">
        <f t="shared" si="9"/>
        <v>0.58997050147492625</v>
      </c>
      <c r="R49" s="14">
        <f>SUM(R30:R48)</f>
        <v>598</v>
      </c>
      <c r="S49" s="14">
        <f>SUM(S30:S48)</f>
        <v>574</v>
      </c>
      <c r="T49" s="14">
        <f>SUM(T30:T48)</f>
        <v>623</v>
      </c>
      <c r="U49" s="15">
        <f t="shared" si="10"/>
        <v>25</v>
      </c>
      <c r="V49" s="16">
        <f t="shared" si="11"/>
        <v>4.1806020066889635</v>
      </c>
    </row>
    <row r="50" spans="1:22" s="13" customFormat="1" ht="14.25" x14ac:dyDescent="0.2">
      <c r="A50" s="19">
        <v>41</v>
      </c>
      <c r="B50" s="10" t="s">
        <v>36</v>
      </c>
      <c r="C50" s="10">
        <v>35</v>
      </c>
      <c r="D50" s="10">
        <v>31</v>
      </c>
      <c r="E50" s="10">
        <v>35</v>
      </c>
      <c r="F50" s="11">
        <f t="shared" si="4"/>
        <v>0</v>
      </c>
      <c r="G50" s="12">
        <f t="shared" si="5"/>
        <v>0</v>
      </c>
      <c r="H50" s="10">
        <v>20</v>
      </c>
      <c r="I50" s="10">
        <v>15</v>
      </c>
      <c r="J50" s="10">
        <v>24</v>
      </c>
      <c r="K50" s="11">
        <f t="shared" si="6"/>
        <v>4</v>
      </c>
      <c r="L50" s="12">
        <f t="shared" si="7"/>
        <v>20</v>
      </c>
      <c r="M50" s="10">
        <v>19</v>
      </c>
      <c r="N50" s="10">
        <v>19</v>
      </c>
      <c r="O50" s="10">
        <v>19</v>
      </c>
      <c r="P50" s="11">
        <f t="shared" si="8"/>
        <v>0</v>
      </c>
      <c r="Q50" s="12">
        <f t="shared" si="9"/>
        <v>0</v>
      </c>
      <c r="R50" s="10">
        <v>74</v>
      </c>
      <c r="S50" s="10">
        <v>65</v>
      </c>
      <c r="T50" s="10">
        <v>78</v>
      </c>
      <c r="U50" s="11">
        <f t="shared" si="10"/>
        <v>4</v>
      </c>
      <c r="V50" s="12">
        <f t="shared" si="11"/>
        <v>5.4054054054054053</v>
      </c>
    </row>
    <row r="51" spans="1:22" s="13" customFormat="1" ht="14.25" x14ac:dyDescent="0.2">
      <c r="A51" s="19">
        <v>42</v>
      </c>
      <c r="B51" s="10" t="s">
        <v>37</v>
      </c>
      <c r="C51" s="10">
        <v>0</v>
      </c>
      <c r="D51" s="10">
        <v>0</v>
      </c>
      <c r="E51" s="10">
        <v>0</v>
      </c>
      <c r="F51" s="11">
        <f t="shared" si="4"/>
        <v>0</v>
      </c>
      <c r="G51" s="12" t="str">
        <f t="shared" si="5"/>
        <v/>
      </c>
      <c r="H51" s="10">
        <v>0</v>
      </c>
      <c r="I51" s="10">
        <v>0</v>
      </c>
      <c r="J51" s="10">
        <v>0</v>
      </c>
      <c r="K51" s="11">
        <f t="shared" si="6"/>
        <v>0</v>
      </c>
      <c r="L51" s="12" t="str">
        <f t="shared" si="7"/>
        <v/>
      </c>
      <c r="M51" s="10">
        <v>0</v>
      </c>
      <c r="N51" s="10">
        <v>0</v>
      </c>
      <c r="O51" s="10">
        <v>0</v>
      </c>
      <c r="P51" s="11">
        <f t="shared" si="8"/>
        <v>0</v>
      </c>
      <c r="Q51" s="12" t="str">
        <f t="shared" si="9"/>
        <v/>
      </c>
      <c r="R51" s="10">
        <v>0</v>
      </c>
      <c r="S51" s="10">
        <v>0</v>
      </c>
      <c r="T51" s="10">
        <v>0</v>
      </c>
      <c r="U51" s="11">
        <f t="shared" si="10"/>
        <v>0</v>
      </c>
      <c r="V51" s="12" t="str">
        <f t="shared" si="11"/>
        <v/>
      </c>
    </row>
    <row r="52" spans="1:22" s="13" customFormat="1" ht="14.25" x14ac:dyDescent="0.2">
      <c r="A52" s="19">
        <v>43</v>
      </c>
      <c r="B52" s="10" t="s">
        <v>38</v>
      </c>
      <c r="C52" s="10">
        <v>0</v>
      </c>
      <c r="D52" s="10">
        <v>0</v>
      </c>
      <c r="E52" s="10">
        <v>0</v>
      </c>
      <c r="F52" s="11">
        <f t="shared" si="4"/>
        <v>0</v>
      </c>
      <c r="G52" s="12" t="str">
        <f t="shared" si="5"/>
        <v/>
      </c>
      <c r="H52" s="10">
        <v>0</v>
      </c>
      <c r="I52" s="10">
        <v>0</v>
      </c>
      <c r="J52" s="10">
        <v>0</v>
      </c>
      <c r="K52" s="11">
        <f t="shared" si="6"/>
        <v>0</v>
      </c>
      <c r="L52" s="12" t="str">
        <f t="shared" si="7"/>
        <v/>
      </c>
      <c r="M52" s="10">
        <v>1</v>
      </c>
      <c r="N52" s="10">
        <v>1</v>
      </c>
      <c r="O52" s="10">
        <v>1</v>
      </c>
      <c r="P52" s="11">
        <f t="shared" si="8"/>
        <v>0</v>
      </c>
      <c r="Q52" s="12">
        <f t="shared" si="9"/>
        <v>0</v>
      </c>
      <c r="R52" s="10">
        <v>1</v>
      </c>
      <c r="S52" s="10">
        <v>1</v>
      </c>
      <c r="T52" s="10">
        <v>1</v>
      </c>
      <c r="U52" s="11">
        <f t="shared" si="10"/>
        <v>0</v>
      </c>
      <c r="V52" s="12">
        <f t="shared" si="11"/>
        <v>0</v>
      </c>
    </row>
    <row r="53" spans="1:22" s="13" customFormat="1" ht="14.25" x14ac:dyDescent="0.2">
      <c r="A53" s="19">
        <v>44</v>
      </c>
      <c r="B53" s="10" t="s">
        <v>39</v>
      </c>
      <c r="C53" s="10">
        <v>0</v>
      </c>
      <c r="D53" s="10">
        <v>0</v>
      </c>
      <c r="E53" s="10">
        <v>0</v>
      </c>
      <c r="F53" s="11">
        <f t="shared" si="4"/>
        <v>0</v>
      </c>
      <c r="G53" s="12" t="str">
        <f t="shared" si="5"/>
        <v/>
      </c>
      <c r="H53" s="10">
        <v>0</v>
      </c>
      <c r="I53" s="10">
        <v>0</v>
      </c>
      <c r="J53" s="10">
        <v>0</v>
      </c>
      <c r="K53" s="11">
        <f t="shared" si="6"/>
        <v>0</v>
      </c>
      <c r="L53" s="12" t="str">
        <f t="shared" si="7"/>
        <v/>
      </c>
      <c r="M53" s="10">
        <v>0</v>
      </c>
      <c r="N53" s="10">
        <v>0</v>
      </c>
      <c r="O53" s="10">
        <v>0</v>
      </c>
      <c r="P53" s="11">
        <f t="shared" si="8"/>
        <v>0</v>
      </c>
      <c r="Q53" s="12" t="str">
        <f t="shared" si="9"/>
        <v/>
      </c>
      <c r="R53" s="10">
        <v>0</v>
      </c>
      <c r="S53" s="10">
        <v>0</v>
      </c>
      <c r="T53" s="10">
        <v>0</v>
      </c>
      <c r="U53" s="11">
        <f t="shared" si="10"/>
        <v>0</v>
      </c>
      <c r="V53" s="12" t="str">
        <f t="shared" si="11"/>
        <v/>
      </c>
    </row>
    <row r="54" spans="1:22" s="13" customFormat="1" ht="14.25" x14ac:dyDescent="0.2">
      <c r="A54" s="19">
        <v>45</v>
      </c>
      <c r="B54" s="10" t="s">
        <v>40</v>
      </c>
      <c r="C54" s="10">
        <v>0</v>
      </c>
      <c r="D54" s="10">
        <v>0</v>
      </c>
      <c r="E54" s="10">
        <v>0</v>
      </c>
      <c r="F54" s="11">
        <f t="shared" si="4"/>
        <v>0</v>
      </c>
      <c r="G54" s="12" t="str">
        <f t="shared" si="5"/>
        <v/>
      </c>
      <c r="H54" s="10">
        <v>0</v>
      </c>
      <c r="I54" s="10">
        <v>0</v>
      </c>
      <c r="J54" s="10">
        <v>0</v>
      </c>
      <c r="K54" s="11">
        <f t="shared" si="6"/>
        <v>0</v>
      </c>
      <c r="L54" s="12" t="str">
        <f t="shared" si="7"/>
        <v/>
      </c>
      <c r="M54" s="10">
        <v>1</v>
      </c>
      <c r="N54" s="10">
        <v>1</v>
      </c>
      <c r="O54" s="10">
        <v>1</v>
      </c>
      <c r="P54" s="11">
        <f t="shared" si="8"/>
        <v>0</v>
      </c>
      <c r="Q54" s="12">
        <f t="shared" si="9"/>
        <v>0</v>
      </c>
      <c r="R54" s="10">
        <v>1</v>
      </c>
      <c r="S54" s="10">
        <v>1</v>
      </c>
      <c r="T54" s="10">
        <v>1</v>
      </c>
      <c r="U54" s="11">
        <f t="shared" si="10"/>
        <v>0</v>
      </c>
      <c r="V54" s="12">
        <f t="shared" si="11"/>
        <v>0</v>
      </c>
    </row>
    <row r="55" spans="1:22" s="13" customFormat="1" ht="14.25" x14ac:dyDescent="0.2">
      <c r="A55" s="19">
        <v>46</v>
      </c>
      <c r="B55" s="10" t="s">
        <v>41</v>
      </c>
      <c r="C55" s="10">
        <v>0</v>
      </c>
      <c r="D55" s="10">
        <v>0</v>
      </c>
      <c r="E55" s="10">
        <v>0</v>
      </c>
      <c r="F55" s="11">
        <f t="shared" si="4"/>
        <v>0</v>
      </c>
      <c r="G55" s="12" t="str">
        <f t="shared" si="5"/>
        <v/>
      </c>
      <c r="H55" s="10">
        <v>0</v>
      </c>
      <c r="I55" s="10">
        <v>0</v>
      </c>
      <c r="J55" s="10">
        <v>0</v>
      </c>
      <c r="K55" s="11">
        <f t="shared" si="6"/>
        <v>0</v>
      </c>
      <c r="L55" s="12" t="str">
        <f t="shared" si="7"/>
        <v/>
      </c>
      <c r="M55" s="10">
        <v>1</v>
      </c>
      <c r="N55" s="10">
        <v>1</v>
      </c>
      <c r="O55" s="10">
        <v>1</v>
      </c>
      <c r="P55" s="11">
        <f t="shared" si="8"/>
        <v>0</v>
      </c>
      <c r="Q55" s="12">
        <f t="shared" si="9"/>
        <v>0</v>
      </c>
      <c r="R55" s="10">
        <v>1</v>
      </c>
      <c r="S55" s="10">
        <v>1</v>
      </c>
      <c r="T55" s="10">
        <v>1</v>
      </c>
      <c r="U55" s="11">
        <f t="shared" si="10"/>
        <v>0</v>
      </c>
      <c r="V55" s="12">
        <f t="shared" si="11"/>
        <v>0</v>
      </c>
    </row>
    <row r="56" spans="1:22" s="13" customFormat="1" ht="14.25" x14ac:dyDescent="0.2">
      <c r="A56" s="19">
        <v>47</v>
      </c>
      <c r="B56" s="10" t="s">
        <v>42</v>
      </c>
      <c r="C56" s="10">
        <v>0</v>
      </c>
      <c r="D56" s="10">
        <v>0</v>
      </c>
      <c r="E56" s="10">
        <v>0</v>
      </c>
      <c r="F56" s="11">
        <f t="shared" si="4"/>
        <v>0</v>
      </c>
      <c r="G56" s="12" t="str">
        <f t="shared" si="5"/>
        <v/>
      </c>
      <c r="H56" s="10">
        <v>0</v>
      </c>
      <c r="I56" s="10">
        <v>0</v>
      </c>
      <c r="J56" s="10">
        <v>0</v>
      </c>
      <c r="K56" s="11">
        <f t="shared" si="6"/>
        <v>0</v>
      </c>
      <c r="L56" s="12" t="str">
        <f t="shared" si="7"/>
        <v/>
      </c>
      <c r="M56" s="10">
        <v>1</v>
      </c>
      <c r="N56" s="10">
        <v>0</v>
      </c>
      <c r="O56" s="10">
        <v>1</v>
      </c>
      <c r="P56" s="11">
        <f t="shared" si="8"/>
        <v>0</v>
      </c>
      <c r="Q56" s="12">
        <f t="shared" si="9"/>
        <v>0</v>
      </c>
      <c r="R56" s="10">
        <v>1</v>
      </c>
      <c r="S56" s="10">
        <v>0</v>
      </c>
      <c r="T56" s="10">
        <v>1</v>
      </c>
      <c r="U56" s="11">
        <f t="shared" si="10"/>
        <v>0</v>
      </c>
      <c r="V56" s="12">
        <f t="shared" si="11"/>
        <v>0</v>
      </c>
    </row>
    <row r="57" spans="1:22" s="17" customFormat="1" ht="15" x14ac:dyDescent="0.25">
      <c r="A57" s="18"/>
      <c r="B57" s="14" t="s">
        <v>43</v>
      </c>
      <c r="C57" s="14">
        <f>SUM(C50:C56)</f>
        <v>35</v>
      </c>
      <c r="D57" s="14">
        <f>SUM(D50:D56)</f>
        <v>31</v>
      </c>
      <c r="E57" s="14">
        <f>SUM(E50:E56)</f>
        <v>35</v>
      </c>
      <c r="F57" s="15">
        <f t="shared" si="4"/>
        <v>0</v>
      </c>
      <c r="G57" s="12">
        <f t="shared" si="5"/>
        <v>0</v>
      </c>
      <c r="H57" s="14">
        <f>SUM(H50:H56)</f>
        <v>20</v>
      </c>
      <c r="I57" s="14">
        <f>SUM(I50:I56)</f>
        <v>15</v>
      </c>
      <c r="J57" s="14">
        <f>SUM(J50:J56)</f>
        <v>24</v>
      </c>
      <c r="K57" s="15">
        <f t="shared" si="6"/>
        <v>4</v>
      </c>
      <c r="L57" s="12">
        <f t="shared" si="7"/>
        <v>20</v>
      </c>
      <c r="M57" s="14">
        <f>SUM(M50:M56)</f>
        <v>23</v>
      </c>
      <c r="N57" s="14">
        <f>SUM(N50:N56)</f>
        <v>22</v>
      </c>
      <c r="O57" s="14">
        <f>SUM(O50:O56)</f>
        <v>23</v>
      </c>
      <c r="P57" s="15">
        <f t="shared" si="8"/>
        <v>0</v>
      </c>
      <c r="Q57" s="12">
        <f t="shared" si="9"/>
        <v>0</v>
      </c>
      <c r="R57" s="14">
        <f>SUM(R50:R56)</f>
        <v>78</v>
      </c>
      <c r="S57" s="14">
        <f>SUM(S50:S56)</f>
        <v>68</v>
      </c>
      <c r="T57" s="14">
        <f>SUM(T50:T56)</f>
        <v>82</v>
      </c>
      <c r="U57" s="15">
        <f t="shared" si="10"/>
        <v>4</v>
      </c>
      <c r="V57" s="12">
        <f t="shared" si="11"/>
        <v>5.1282051282051277</v>
      </c>
    </row>
    <row r="58" spans="1:22" s="13" customFormat="1" ht="14.25" x14ac:dyDescent="0.2">
      <c r="A58" s="19">
        <v>48</v>
      </c>
      <c r="B58" s="10" t="s">
        <v>44</v>
      </c>
      <c r="C58" s="10">
        <v>1</v>
      </c>
      <c r="D58" s="10">
        <v>1</v>
      </c>
      <c r="E58" s="10">
        <v>1</v>
      </c>
      <c r="F58" s="11">
        <f t="shared" si="4"/>
        <v>0</v>
      </c>
      <c r="G58" s="12">
        <f t="shared" si="5"/>
        <v>0</v>
      </c>
      <c r="H58" s="10">
        <v>0</v>
      </c>
      <c r="I58" s="10">
        <v>0</v>
      </c>
      <c r="J58" s="10">
        <v>0</v>
      </c>
      <c r="K58" s="11">
        <f t="shared" si="6"/>
        <v>0</v>
      </c>
      <c r="L58" s="12" t="str">
        <f t="shared" si="7"/>
        <v/>
      </c>
      <c r="M58" s="10">
        <v>2</v>
      </c>
      <c r="N58" s="10">
        <v>2</v>
      </c>
      <c r="O58" s="10">
        <v>2</v>
      </c>
      <c r="P58" s="11">
        <f t="shared" si="8"/>
        <v>0</v>
      </c>
      <c r="Q58" s="12">
        <f t="shared" si="9"/>
        <v>0</v>
      </c>
      <c r="R58" s="10">
        <v>3</v>
      </c>
      <c r="S58" s="10">
        <v>3</v>
      </c>
      <c r="T58" s="10">
        <v>3</v>
      </c>
      <c r="U58" s="11">
        <f t="shared" si="10"/>
        <v>0</v>
      </c>
      <c r="V58" s="12">
        <f t="shared" si="11"/>
        <v>0</v>
      </c>
    </row>
    <row r="59" spans="1:22" s="17" customFormat="1" ht="15" x14ac:dyDescent="0.25">
      <c r="A59" s="14"/>
      <c r="B59" s="14" t="s">
        <v>45</v>
      </c>
      <c r="C59" s="14">
        <f>SUM(C58:C58)</f>
        <v>1</v>
      </c>
      <c r="D59" s="14">
        <f>SUM(D58:D58)</f>
        <v>1</v>
      </c>
      <c r="E59" s="14">
        <f>SUM(E58:E58)</f>
        <v>1</v>
      </c>
      <c r="F59" s="15">
        <f t="shared" si="4"/>
        <v>0</v>
      </c>
      <c r="G59" s="12">
        <f t="shared" si="5"/>
        <v>0</v>
      </c>
      <c r="H59" s="14">
        <f>SUM(H58:H58)</f>
        <v>0</v>
      </c>
      <c r="I59" s="14">
        <f>SUM(I58:I58)</f>
        <v>0</v>
      </c>
      <c r="J59" s="14">
        <f>SUM(J58:J58)</f>
        <v>0</v>
      </c>
      <c r="K59" s="15">
        <f t="shared" si="6"/>
        <v>0</v>
      </c>
      <c r="L59" s="12" t="str">
        <f t="shared" si="7"/>
        <v/>
      </c>
      <c r="M59" s="14">
        <f>SUM(M58:M58)</f>
        <v>2</v>
      </c>
      <c r="N59" s="14">
        <f>SUM(N58:N58)</f>
        <v>2</v>
      </c>
      <c r="O59" s="14">
        <f>SUM(O58:O58)</f>
        <v>2</v>
      </c>
      <c r="P59" s="15">
        <f t="shared" si="8"/>
        <v>0</v>
      </c>
      <c r="Q59" s="12">
        <f t="shared" si="9"/>
        <v>0</v>
      </c>
      <c r="R59" s="14">
        <f>SUM(R58:R58)</f>
        <v>3</v>
      </c>
      <c r="S59" s="14">
        <f>SUM(S58:S58)</f>
        <v>3</v>
      </c>
      <c r="T59" s="14">
        <f>SUM(T58:T58)</f>
        <v>3</v>
      </c>
      <c r="U59" s="15">
        <f t="shared" si="10"/>
        <v>0</v>
      </c>
      <c r="V59" s="12">
        <f t="shared" si="11"/>
        <v>0</v>
      </c>
    </row>
    <row r="60" spans="1:22" s="17" customFormat="1" ht="15" x14ac:dyDescent="0.25">
      <c r="A60" s="4">
        <v>49</v>
      </c>
      <c r="B60" s="4" t="s">
        <v>46</v>
      </c>
      <c r="C60" s="10">
        <v>0</v>
      </c>
      <c r="D60" s="10">
        <v>0</v>
      </c>
      <c r="E60" s="10">
        <v>0</v>
      </c>
      <c r="F60" s="11">
        <f t="shared" si="4"/>
        <v>0</v>
      </c>
      <c r="G60" s="12" t="str">
        <f t="shared" si="5"/>
        <v/>
      </c>
      <c r="H60" s="10">
        <v>0</v>
      </c>
      <c r="I60" s="10">
        <v>0</v>
      </c>
      <c r="J60" s="10">
        <v>0</v>
      </c>
      <c r="K60" s="11">
        <f t="shared" si="6"/>
        <v>0</v>
      </c>
      <c r="L60" s="12" t="str">
        <f t="shared" si="7"/>
        <v/>
      </c>
      <c r="M60" s="10">
        <v>5</v>
      </c>
      <c r="N60" s="10">
        <v>5</v>
      </c>
      <c r="O60" s="10">
        <v>5</v>
      </c>
      <c r="P60" s="11">
        <f t="shared" si="8"/>
        <v>0</v>
      </c>
      <c r="Q60" s="12">
        <f t="shared" si="9"/>
        <v>0</v>
      </c>
      <c r="R60" s="10">
        <v>5</v>
      </c>
      <c r="S60" s="10">
        <v>5</v>
      </c>
      <c r="T60" s="10">
        <v>5</v>
      </c>
      <c r="U60" s="11">
        <f t="shared" si="10"/>
        <v>0</v>
      </c>
      <c r="V60" s="12">
        <f t="shared" si="11"/>
        <v>0</v>
      </c>
    </row>
    <row r="61" spans="1:22" s="17" customFormat="1" ht="15" x14ac:dyDescent="0.25">
      <c r="A61" s="4">
        <v>50</v>
      </c>
      <c r="B61" s="4" t="s">
        <v>47</v>
      </c>
      <c r="C61" s="10">
        <v>0</v>
      </c>
      <c r="D61" s="10">
        <v>0</v>
      </c>
      <c r="E61" s="10">
        <v>0</v>
      </c>
      <c r="F61" s="11">
        <f t="shared" si="4"/>
        <v>0</v>
      </c>
      <c r="G61" s="12" t="str">
        <f t="shared" si="5"/>
        <v/>
      </c>
      <c r="H61" s="10">
        <v>3</v>
      </c>
      <c r="I61" s="10">
        <v>3</v>
      </c>
      <c r="J61" s="10">
        <v>1</v>
      </c>
      <c r="K61" s="11">
        <f t="shared" si="6"/>
        <v>-2</v>
      </c>
      <c r="L61" s="12">
        <f t="shared" si="7"/>
        <v>-66.666666666666657</v>
      </c>
      <c r="M61" s="10">
        <v>7</v>
      </c>
      <c r="N61" s="10">
        <v>4</v>
      </c>
      <c r="O61" s="10">
        <v>6</v>
      </c>
      <c r="P61" s="11">
        <f t="shared" si="8"/>
        <v>-1</v>
      </c>
      <c r="Q61" s="12">
        <f t="shared" si="9"/>
        <v>-14.285714285714285</v>
      </c>
      <c r="R61" s="10">
        <v>10</v>
      </c>
      <c r="S61" s="10">
        <v>7</v>
      </c>
      <c r="T61" s="10">
        <v>7</v>
      </c>
      <c r="U61" s="11">
        <f t="shared" si="10"/>
        <v>-3</v>
      </c>
      <c r="V61" s="12">
        <f t="shared" si="11"/>
        <v>-30</v>
      </c>
    </row>
    <row r="62" spans="1:22" s="17" customFormat="1" ht="15" x14ac:dyDescent="0.25">
      <c r="A62" s="4">
        <v>51</v>
      </c>
      <c r="B62" s="4" t="s">
        <v>48</v>
      </c>
      <c r="C62" s="10">
        <v>2</v>
      </c>
      <c r="D62" s="10">
        <v>0</v>
      </c>
      <c r="E62" s="10">
        <v>2</v>
      </c>
      <c r="F62" s="11">
        <f t="shared" si="4"/>
        <v>0</v>
      </c>
      <c r="G62" s="12">
        <f t="shared" si="5"/>
        <v>0</v>
      </c>
      <c r="H62" s="10">
        <v>0</v>
      </c>
      <c r="I62" s="10">
        <v>0</v>
      </c>
      <c r="J62" s="10">
        <v>0</v>
      </c>
      <c r="K62" s="11">
        <f t="shared" si="6"/>
        <v>0</v>
      </c>
      <c r="L62" s="12" t="str">
        <f t="shared" si="7"/>
        <v/>
      </c>
      <c r="M62" s="10">
        <v>5</v>
      </c>
      <c r="N62" s="10">
        <v>2</v>
      </c>
      <c r="O62" s="10">
        <v>5</v>
      </c>
      <c r="P62" s="11">
        <f t="shared" si="8"/>
        <v>0</v>
      </c>
      <c r="Q62" s="12">
        <f t="shared" si="9"/>
        <v>0</v>
      </c>
      <c r="R62" s="10">
        <v>7</v>
      </c>
      <c r="S62" s="10">
        <v>2</v>
      </c>
      <c r="T62" s="10">
        <v>7</v>
      </c>
      <c r="U62" s="11">
        <f t="shared" si="10"/>
        <v>0</v>
      </c>
      <c r="V62" s="12">
        <f t="shared" si="11"/>
        <v>0</v>
      </c>
    </row>
    <row r="63" spans="1:22" s="17" customFormat="1" ht="15" x14ac:dyDescent="0.25">
      <c r="A63" s="4">
        <v>52</v>
      </c>
      <c r="B63" s="4" t="s">
        <v>49</v>
      </c>
      <c r="C63" s="10">
        <v>0</v>
      </c>
      <c r="D63" s="10">
        <v>0</v>
      </c>
      <c r="E63" s="10">
        <v>0</v>
      </c>
      <c r="F63" s="11">
        <f t="shared" si="4"/>
        <v>0</v>
      </c>
      <c r="G63" s="12" t="str">
        <f t="shared" si="5"/>
        <v/>
      </c>
      <c r="H63" s="10">
        <v>0</v>
      </c>
      <c r="I63" s="10">
        <v>0</v>
      </c>
      <c r="J63" s="10">
        <v>0</v>
      </c>
      <c r="K63" s="11">
        <f t="shared" si="6"/>
        <v>0</v>
      </c>
      <c r="L63" s="12" t="str">
        <f t="shared" si="7"/>
        <v/>
      </c>
      <c r="M63" s="10">
        <v>0</v>
      </c>
      <c r="N63" s="10">
        <v>0</v>
      </c>
      <c r="O63" s="10">
        <v>0</v>
      </c>
      <c r="P63" s="11">
        <f t="shared" si="8"/>
        <v>0</v>
      </c>
      <c r="Q63" s="12" t="str">
        <f t="shared" si="9"/>
        <v/>
      </c>
      <c r="R63" s="10">
        <v>0</v>
      </c>
      <c r="S63" s="10">
        <v>0</v>
      </c>
      <c r="T63" s="10">
        <v>0</v>
      </c>
      <c r="U63" s="11">
        <f t="shared" si="10"/>
        <v>0</v>
      </c>
      <c r="V63" s="12" t="str">
        <f t="shared" si="11"/>
        <v/>
      </c>
    </row>
    <row r="64" spans="1:22" s="17" customFormat="1" ht="15" x14ac:dyDescent="0.25">
      <c r="A64" s="4">
        <v>53</v>
      </c>
      <c r="B64" s="4" t="s">
        <v>50</v>
      </c>
      <c r="C64" s="10">
        <v>0</v>
      </c>
      <c r="D64" s="10">
        <v>0</v>
      </c>
      <c r="E64" s="10">
        <v>0</v>
      </c>
      <c r="F64" s="11">
        <f t="shared" si="4"/>
        <v>0</v>
      </c>
      <c r="G64" s="12" t="str">
        <f t="shared" si="5"/>
        <v/>
      </c>
      <c r="H64" s="10">
        <v>4</v>
      </c>
      <c r="I64" s="10">
        <v>0</v>
      </c>
      <c r="J64" s="10">
        <v>0</v>
      </c>
      <c r="K64" s="11">
        <f t="shared" si="6"/>
        <v>-4</v>
      </c>
      <c r="L64" s="12">
        <f t="shared" si="7"/>
        <v>-100</v>
      </c>
      <c r="M64" s="10">
        <v>2</v>
      </c>
      <c r="N64" s="10">
        <v>0</v>
      </c>
      <c r="O64" s="10">
        <v>5</v>
      </c>
      <c r="P64" s="11">
        <f t="shared" si="8"/>
        <v>3</v>
      </c>
      <c r="Q64" s="12">
        <f t="shared" si="9"/>
        <v>150</v>
      </c>
      <c r="R64" s="10">
        <v>6</v>
      </c>
      <c r="S64" s="10">
        <v>0</v>
      </c>
      <c r="T64" s="10">
        <v>5</v>
      </c>
      <c r="U64" s="11">
        <f t="shared" si="10"/>
        <v>-1</v>
      </c>
      <c r="V64" s="12">
        <f t="shared" si="11"/>
        <v>-16.666666666666664</v>
      </c>
    </row>
    <row r="65" spans="1:22" s="17" customFormat="1" ht="15" x14ac:dyDescent="0.25">
      <c r="A65" s="4">
        <v>54</v>
      </c>
      <c r="B65" s="4" t="s">
        <v>51</v>
      </c>
      <c r="C65" s="10">
        <v>0</v>
      </c>
      <c r="D65" s="10">
        <v>0</v>
      </c>
      <c r="E65" s="10">
        <v>0</v>
      </c>
      <c r="F65" s="11">
        <f t="shared" si="4"/>
        <v>0</v>
      </c>
      <c r="G65" s="12" t="str">
        <f t="shared" si="5"/>
        <v/>
      </c>
      <c r="H65" s="10">
        <v>0</v>
      </c>
      <c r="I65" s="10">
        <v>0</v>
      </c>
      <c r="J65" s="10">
        <v>0</v>
      </c>
      <c r="K65" s="11">
        <f t="shared" si="6"/>
        <v>0</v>
      </c>
      <c r="L65" s="12" t="str">
        <f t="shared" si="7"/>
        <v/>
      </c>
      <c r="M65" s="10">
        <v>0</v>
      </c>
      <c r="N65" s="10">
        <v>0</v>
      </c>
      <c r="O65" s="10">
        <v>0</v>
      </c>
      <c r="P65" s="11">
        <f t="shared" si="8"/>
        <v>0</v>
      </c>
      <c r="Q65" s="12" t="str">
        <f t="shared" si="9"/>
        <v/>
      </c>
      <c r="R65" s="10">
        <v>0</v>
      </c>
      <c r="S65" s="10">
        <v>0</v>
      </c>
      <c r="T65" s="10">
        <v>0</v>
      </c>
      <c r="U65" s="11">
        <f t="shared" si="10"/>
        <v>0</v>
      </c>
      <c r="V65" s="12" t="str">
        <f t="shared" si="11"/>
        <v/>
      </c>
    </row>
    <row r="66" spans="1:22" s="17" customFormat="1" ht="15" x14ac:dyDescent="0.25">
      <c r="A66" s="4">
        <v>55</v>
      </c>
      <c r="B66" s="4" t="s">
        <v>52</v>
      </c>
      <c r="C66" s="10">
        <v>0</v>
      </c>
      <c r="D66" s="10">
        <v>0</v>
      </c>
      <c r="E66" s="10">
        <v>0</v>
      </c>
      <c r="F66" s="11">
        <f t="shared" si="4"/>
        <v>0</v>
      </c>
      <c r="G66" s="12" t="str">
        <f t="shared" si="5"/>
        <v/>
      </c>
      <c r="H66" s="10">
        <v>1</v>
      </c>
      <c r="I66" s="10">
        <v>1</v>
      </c>
      <c r="J66" s="10">
        <v>0</v>
      </c>
      <c r="K66" s="11">
        <f t="shared" si="6"/>
        <v>-1</v>
      </c>
      <c r="L66" s="12">
        <f t="shared" si="7"/>
        <v>-100</v>
      </c>
      <c r="M66" s="10">
        <v>3</v>
      </c>
      <c r="N66" s="10">
        <v>3</v>
      </c>
      <c r="O66" s="10">
        <v>4</v>
      </c>
      <c r="P66" s="11">
        <f t="shared" si="8"/>
        <v>1</v>
      </c>
      <c r="Q66" s="12">
        <f t="shared" si="9"/>
        <v>33.333333333333329</v>
      </c>
      <c r="R66" s="10">
        <v>4</v>
      </c>
      <c r="S66" s="10">
        <v>4</v>
      </c>
      <c r="T66" s="10">
        <v>4</v>
      </c>
      <c r="U66" s="11">
        <f t="shared" si="10"/>
        <v>0</v>
      </c>
      <c r="V66" s="12">
        <f t="shared" si="11"/>
        <v>0</v>
      </c>
    </row>
    <row r="67" spans="1:22" s="17" customFormat="1" ht="15" x14ac:dyDescent="0.25">
      <c r="A67" s="4">
        <v>56</v>
      </c>
      <c r="B67" s="4" t="s">
        <v>53</v>
      </c>
      <c r="C67" s="10">
        <v>0</v>
      </c>
      <c r="D67" s="10">
        <v>0</v>
      </c>
      <c r="E67" s="10">
        <v>0</v>
      </c>
      <c r="F67" s="11">
        <f t="shared" si="4"/>
        <v>0</v>
      </c>
      <c r="G67" s="12" t="str">
        <f t="shared" si="5"/>
        <v/>
      </c>
      <c r="H67" s="10">
        <v>0</v>
      </c>
      <c r="I67" s="10">
        <v>0</v>
      </c>
      <c r="J67" s="10">
        <v>0</v>
      </c>
      <c r="K67" s="11">
        <f t="shared" si="6"/>
        <v>0</v>
      </c>
      <c r="L67" s="12" t="str">
        <f t="shared" si="7"/>
        <v/>
      </c>
      <c r="M67" s="10">
        <v>4</v>
      </c>
      <c r="N67" s="10">
        <v>3</v>
      </c>
      <c r="O67" s="10">
        <v>4</v>
      </c>
      <c r="P67" s="11">
        <f t="shared" si="8"/>
        <v>0</v>
      </c>
      <c r="Q67" s="12">
        <f t="shared" si="9"/>
        <v>0</v>
      </c>
      <c r="R67" s="10">
        <v>4</v>
      </c>
      <c r="S67" s="10">
        <v>3</v>
      </c>
      <c r="T67" s="10">
        <v>4</v>
      </c>
      <c r="U67" s="11">
        <f t="shared" si="10"/>
        <v>0</v>
      </c>
      <c r="V67" s="12">
        <f t="shared" si="11"/>
        <v>0</v>
      </c>
    </row>
    <row r="68" spans="1:22" s="17" customFormat="1" ht="15" x14ac:dyDescent="0.25">
      <c r="A68" s="2"/>
      <c r="B68" s="2" t="s">
        <v>54</v>
      </c>
      <c r="C68" s="14">
        <f>SUM(C60:C67)</f>
        <v>2</v>
      </c>
      <c r="D68" s="14">
        <f>SUM(D60:D67)</f>
        <v>0</v>
      </c>
      <c r="E68" s="14">
        <f>SUM(E60:E67)</f>
        <v>2</v>
      </c>
      <c r="F68" s="15">
        <f t="shared" si="4"/>
        <v>0</v>
      </c>
      <c r="G68" s="12">
        <f t="shared" si="5"/>
        <v>0</v>
      </c>
      <c r="H68" s="14">
        <f>SUM(H60:H67)</f>
        <v>8</v>
      </c>
      <c r="I68" s="14">
        <f>SUM(I60:I67)</f>
        <v>4</v>
      </c>
      <c r="J68" s="14">
        <f>SUM(J60:J67)</f>
        <v>1</v>
      </c>
      <c r="K68" s="15">
        <f t="shared" si="6"/>
        <v>-7</v>
      </c>
      <c r="L68" s="12">
        <f t="shared" si="7"/>
        <v>-87.5</v>
      </c>
      <c r="M68" s="14">
        <f>SUM(M60:M67)</f>
        <v>26</v>
      </c>
      <c r="N68" s="14">
        <f>SUM(N60:N67)</f>
        <v>17</v>
      </c>
      <c r="O68" s="14">
        <f>SUM(O60:O67)</f>
        <v>29</v>
      </c>
      <c r="P68" s="15">
        <f t="shared" si="8"/>
        <v>3</v>
      </c>
      <c r="Q68" s="12">
        <f t="shared" si="9"/>
        <v>11.538461538461538</v>
      </c>
      <c r="R68" s="14">
        <f>SUM(R60:R67)</f>
        <v>36</v>
      </c>
      <c r="S68" s="14">
        <f>SUM(S60:S67)</f>
        <v>21</v>
      </c>
      <c r="T68" s="14">
        <f>SUM(T60:T67)</f>
        <v>32</v>
      </c>
      <c r="U68" s="15">
        <f t="shared" si="10"/>
        <v>-4</v>
      </c>
      <c r="V68" s="12">
        <f t="shared" si="11"/>
        <v>-11.111111111111111</v>
      </c>
    </row>
    <row r="69" spans="1:22" s="17" customFormat="1" ht="15" x14ac:dyDescent="0.25">
      <c r="A69" s="14"/>
      <c r="B69" s="14" t="s">
        <v>55</v>
      </c>
      <c r="C69" s="15">
        <f>SUM(C59,C57,C49,C29,C68)</f>
        <v>677</v>
      </c>
      <c r="D69" s="15">
        <f>SUM(D59,D57,D49,D29,D68)</f>
        <v>632</v>
      </c>
      <c r="E69" s="15">
        <f>SUM(E59,E57,E49,E29,E68)</f>
        <v>509</v>
      </c>
      <c r="F69" s="15">
        <f t="shared" si="4"/>
        <v>-168</v>
      </c>
      <c r="G69" s="12">
        <f t="shared" si="5"/>
        <v>-24.815361890694241</v>
      </c>
      <c r="H69" s="15">
        <f>SUM(H59,H57,H49,H29,H68)</f>
        <v>1032</v>
      </c>
      <c r="I69" s="15">
        <f>SUM(I59,I57,I49,I29,I68)</f>
        <v>979</v>
      </c>
      <c r="J69" s="15">
        <f>SUM(J59,J57,J49,J29,J68)</f>
        <v>1034</v>
      </c>
      <c r="K69" s="15">
        <f t="shared" si="6"/>
        <v>2</v>
      </c>
      <c r="L69" s="12">
        <f t="shared" si="7"/>
        <v>0.19379844961240311</v>
      </c>
      <c r="M69" s="15">
        <f>SUM(M59,M57,M49,M29,M68)</f>
        <v>1601</v>
      </c>
      <c r="N69" s="15">
        <f>SUM(N59,N57,N49,N29,N68)</f>
        <v>1646</v>
      </c>
      <c r="O69" s="15">
        <f>SUM(O59,O57,O49,O29,O68)</f>
        <v>1847</v>
      </c>
      <c r="P69" s="15">
        <f t="shared" si="8"/>
        <v>246</v>
      </c>
      <c r="Q69" s="12">
        <f t="shared" si="9"/>
        <v>15.365396627108058</v>
      </c>
      <c r="R69" s="15">
        <f>SUM(R59,R57,R49,R29,R68)</f>
        <v>3310</v>
      </c>
      <c r="S69" s="15">
        <f>SUM(S59,S57,S49,S29,S68)</f>
        <v>3257</v>
      </c>
      <c r="T69" s="15">
        <f>SUM(T59,T57,T49,T29,T68)</f>
        <v>3390</v>
      </c>
      <c r="U69" s="15">
        <f t="shared" si="10"/>
        <v>80</v>
      </c>
      <c r="V69" s="12">
        <f t="shared" si="11"/>
        <v>2.416918429003021</v>
      </c>
    </row>
  </sheetData>
  <mergeCells count="15">
    <mergeCell ref="R5:V5"/>
    <mergeCell ref="F6:G6"/>
    <mergeCell ref="K6:L6"/>
    <mergeCell ref="P6:Q6"/>
    <mergeCell ref="U6:V6"/>
    <mergeCell ref="A1:B1"/>
    <mergeCell ref="C1:V1"/>
    <mergeCell ref="A2:V2"/>
    <mergeCell ref="A3:V3"/>
    <mergeCell ref="T4:V4"/>
    <mergeCell ref="A5:A6"/>
    <mergeCell ref="B5:B6"/>
    <mergeCell ref="C5:G5"/>
    <mergeCell ref="H5:L5"/>
    <mergeCell ref="M5:Q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ATM NETWORK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Vikas Rai</dc:creator>
  <cp:lastModifiedBy>HP</cp:lastModifiedBy>
  <cp:lastPrinted>2016-05-26T08:13:55Z</cp:lastPrinted>
  <dcterms:created xsi:type="dcterms:W3CDTF">2016-01-19T06:47:21Z</dcterms:created>
  <dcterms:modified xsi:type="dcterms:W3CDTF">2021-01-30T11:18:56Z</dcterms:modified>
</cp:coreProperties>
</file>