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BRANCH" sheetId="1" r:id="rId1"/>
  </sheets>
  <calcPr calcId="152511"/>
</workbook>
</file>

<file path=xl/calcChain.xml><?xml version="1.0" encoding="utf-8"?>
<calcChain xmlns="http://schemas.openxmlformats.org/spreadsheetml/2006/main">
  <c r="U59" i="1" l="1"/>
  <c r="T59" i="1"/>
  <c r="S59" i="1"/>
  <c r="R59" i="1"/>
  <c r="O59" i="1"/>
  <c r="P59" i="1" s="1"/>
  <c r="N59" i="1"/>
  <c r="M59" i="1"/>
  <c r="Q59" i="1" s="1"/>
  <c r="K59" i="1"/>
  <c r="J59" i="1"/>
  <c r="I59" i="1"/>
  <c r="H59" i="1"/>
  <c r="L59" i="1" s="1"/>
  <c r="E59" i="1"/>
  <c r="F59" i="1" s="1"/>
  <c r="D59" i="1"/>
  <c r="C59" i="1"/>
  <c r="G59" i="1" s="1"/>
  <c r="U58" i="1"/>
  <c r="Q58" i="1"/>
  <c r="P58" i="1"/>
  <c r="L58" i="1"/>
  <c r="K58" i="1"/>
  <c r="G58" i="1"/>
  <c r="F58" i="1"/>
  <c r="U57" i="1"/>
  <c r="Q57" i="1"/>
  <c r="P57" i="1"/>
  <c r="L57" i="1"/>
  <c r="K57" i="1"/>
  <c r="G57" i="1"/>
  <c r="F57" i="1"/>
  <c r="U56" i="1"/>
  <c r="Q56" i="1"/>
  <c r="P56" i="1"/>
  <c r="L56" i="1"/>
  <c r="K56" i="1"/>
  <c r="G56" i="1"/>
  <c r="F56" i="1"/>
  <c r="U55" i="1"/>
  <c r="Q55" i="1"/>
  <c r="P55" i="1"/>
  <c r="L55" i="1"/>
  <c r="K55" i="1"/>
  <c r="G55" i="1"/>
  <c r="F55" i="1"/>
  <c r="U54" i="1"/>
  <c r="Q54" i="1"/>
  <c r="P54" i="1"/>
  <c r="L54" i="1"/>
  <c r="K54" i="1"/>
  <c r="G54" i="1"/>
  <c r="F54" i="1"/>
  <c r="U53" i="1"/>
  <c r="Q53" i="1"/>
  <c r="P53" i="1"/>
  <c r="L53" i="1"/>
  <c r="K53" i="1"/>
  <c r="G53" i="1"/>
  <c r="F53" i="1"/>
  <c r="U52" i="1"/>
  <c r="T52" i="1"/>
  <c r="S52" i="1"/>
  <c r="R52" i="1"/>
  <c r="V52" i="1" s="1"/>
  <c r="O52" i="1"/>
  <c r="P52" i="1" s="1"/>
  <c r="N52" i="1"/>
  <c r="M52" i="1"/>
  <c r="Q52" i="1" s="1"/>
  <c r="K52" i="1"/>
  <c r="J52" i="1"/>
  <c r="I52" i="1"/>
  <c r="H52" i="1"/>
  <c r="L52" i="1" s="1"/>
  <c r="E52" i="1"/>
  <c r="F52" i="1" s="1"/>
  <c r="D52" i="1"/>
  <c r="C52" i="1"/>
  <c r="G52" i="1" s="1"/>
  <c r="V51" i="1"/>
  <c r="U51" i="1"/>
  <c r="Q51" i="1"/>
  <c r="P51" i="1"/>
  <c r="L51" i="1"/>
  <c r="K51" i="1"/>
  <c r="G51" i="1"/>
  <c r="F51" i="1"/>
  <c r="V50" i="1"/>
  <c r="U50" i="1"/>
  <c r="Q50" i="1"/>
  <c r="P50" i="1"/>
  <c r="K50" i="1"/>
  <c r="G50" i="1"/>
  <c r="F50" i="1"/>
  <c r="V49" i="1"/>
  <c r="U49" i="1"/>
  <c r="Q49" i="1"/>
  <c r="P49" i="1"/>
  <c r="L49" i="1"/>
  <c r="K49" i="1"/>
  <c r="G49" i="1"/>
  <c r="F49" i="1"/>
  <c r="V48" i="1"/>
  <c r="U48" i="1"/>
  <c r="Q48" i="1"/>
  <c r="P48" i="1"/>
  <c r="L48" i="1"/>
  <c r="K48" i="1"/>
  <c r="G48" i="1"/>
  <c r="F48" i="1"/>
  <c r="V47" i="1"/>
  <c r="U47" i="1"/>
  <c r="Q47" i="1"/>
  <c r="P47" i="1"/>
  <c r="L47" i="1"/>
  <c r="K47" i="1"/>
  <c r="G47" i="1"/>
  <c r="F47" i="1"/>
  <c r="V46" i="1"/>
  <c r="U46" i="1"/>
  <c r="Q46" i="1"/>
  <c r="P46" i="1"/>
  <c r="L46" i="1"/>
  <c r="K46" i="1"/>
  <c r="G46" i="1"/>
  <c r="F46" i="1"/>
  <c r="V45" i="1"/>
  <c r="U45" i="1"/>
  <c r="Q45" i="1"/>
  <c r="P45" i="1"/>
  <c r="L45" i="1"/>
  <c r="K45" i="1"/>
  <c r="G45" i="1"/>
  <c r="F45" i="1"/>
  <c r="T44" i="1"/>
  <c r="U44" i="1" s="1"/>
  <c r="S44" i="1"/>
  <c r="R44" i="1"/>
  <c r="V44" i="1" s="1"/>
  <c r="P44" i="1"/>
  <c r="O44" i="1"/>
  <c r="N44" i="1"/>
  <c r="M44" i="1"/>
  <c r="Q44" i="1" s="1"/>
  <c r="J44" i="1"/>
  <c r="K44" i="1" s="1"/>
  <c r="I44" i="1"/>
  <c r="H44" i="1"/>
  <c r="L44" i="1" s="1"/>
  <c r="F44" i="1"/>
  <c r="E44" i="1"/>
  <c r="D44" i="1"/>
  <c r="C44" i="1"/>
  <c r="G44" i="1" s="1"/>
  <c r="V43" i="1"/>
  <c r="U43" i="1"/>
  <c r="Q43" i="1"/>
  <c r="P43" i="1"/>
  <c r="L43" i="1"/>
  <c r="K43" i="1"/>
  <c r="G43" i="1"/>
  <c r="F43" i="1"/>
  <c r="T42" i="1"/>
  <c r="U42" i="1" s="1"/>
  <c r="S42" i="1"/>
  <c r="R42" i="1"/>
  <c r="V42" i="1" s="1"/>
  <c r="P42" i="1"/>
  <c r="O42" i="1"/>
  <c r="N42" i="1"/>
  <c r="M42" i="1"/>
  <c r="Q42" i="1" s="1"/>
  <c r="J42" i="1"/>
  <c r="K42" i="1" s="1"/>
  <c r="I42" i="1"/>
  <c r="H42" i="1"/>
  <c r="L42" i="1" s="1"/>
  <c r="F42" i="1"/>
  <c r="E42" i="1"/>
  <c r="D42" i="1"/>
  <c r="C42" i="1"/>
  <c r="G42" i="1" s="1"/>
  <c r="V41" i="1"/>
  <c r="U41" i="1"/>
  <c r="Q41" i="1"/>
  <c r="P41" i="1"/>
  <c r="L41" i="1"/>
  <c r="K41" i="1"/>
  <c r="G41" i="1"/>
  <c r="F41" i="1"/>
  <c r="T40" i="1"/>
  <c r="U40" i="1" s="1"/>
  <c r="S40" i="1"/>
  <c r="R40" i="1"/>
  <c r="R60" i="1" s="1"/>
  <c r="P40" i="1"/>
  <c r="O40" i="1"/>
  <c r="N40" i="1"/>
  <c r="N60" i="1" s="1"/>
  <c r="M40" i="1"/>
  <c r="Q40" i="1" s="1"/>
  <c r="J40" i="1"/>
  <c r="K40" i="1" s="1"/>
  <c r="I40" i="1"/>
  <c r="H40" i="1"/>
  <c r="L40" i="1" s="1"/>
  <c r="F40" i="1"/>
  <c r="E40" i="1"/>
  <c r="D40" i="1"/>
  <c r="D60" i="1" s="1"/>
  <c r="C40" i="1"/>
  <c r="G40" i="1" s="1"/>
  <c r="V39" i="1"/>
  <c r="U39" i="1"/>
  <c r="Q39" i="1"/>
  <c r="P39" i="1"/>
  <c r="K39" i="1"/>
  <c r="F39" i="1"/>
  <c r="V38" i="1"/>
  <c r="U38" i="1"/>
  <c r="Q38" i="1"/>
  <c r="P38" i="1"/>
  <c r="K38" i="1"/>
  <c r="F38" i="1"/>
  <c r="V37" i="1"/>
  <c r="U37" i="1"/>
  <c r="Q37" i="1"/>
  <c r="P37" i="1"/>
  <c r="K37" i="1"/>
  <c r="F37" i="1"/>
  <c r="V36" i="1"/>
  <c r="U36" i="1"/>
  <c r="Q36" i="1"/>
  <c r="P36" i="1"/>
  <c r="K36" i="1"/>
  <c r="G36" i="1"/>
  <c r="F36" i="1"/>
  <c r="V35" i="1"/>
  <c r="U35" i="1"/>
  <c r="Q35" i="1"/>
  <c r="P35" i="1"/>
  <c r="K35" i="1"/>
  <c r="F35" i="1"/>
  <c r="V34" i="1"/>
  <c r="U34" i="1"/>
  <c r="Q34" i="1"/>
  <c r="P34" i="1"/>
  <c r="L34" i="1"/>
  <c r="K34" i="1"/>
  <c r="G34" i="1"/>
  <c r="F34" i="1"/>
  <c r="V33" i="1"/>
  <c r="U33" i="1"/>
  <c r="Q33" i="1"/>
  <c r="P33" i="1"/>
  <c r="K33" i="1"/>
  <c r="F33" i="1"/>
  <c r="V32" i="1"/>
  <c r="U32" i="1"/>
  <c r="Q32" i="1"/>
  <c r="P32" i="1"/>
  <c r="K32" i="1"/>
  <c r="F32" i="1"/>
  <c r="V31" i="1"/>
  <c r="U31" i="1"/>
  <c r="Q31" i="1"/>
  <c r="P31" i="1"/>
  <c r="K31" i="1"/>
  <c r="F31" i="1"/>
  <c r="V30" i="1"/>
  <c r="U30" i="1"/>
  <c r="Q30" i="1"/>
  <c r="P30" i="1"/>
  <c r="L30" i="1"/>
  <c r="K30" i="1"/>
  <c r="G30" i="1"/>
  <c r="F30" i="1"/>
  <c r="V29" i="1"/>
  <c r="U29" i="1"/>
  <c r="Q29" i="1"/>
  <c r="P29" i="1"/>
  <c r="L29" i="1"/>
  <c r="K29" i="1"/>
  <c r="G29" i="1"/>
  <c r="F29" i="1"/>
  <c r="V28" i="1"/>
  <c r="U28" i="1"/>
  <c r="Q28" i="1"/>
  <c r="P28" i="1"/>
  <c r="L28" i="1"/>
  <c r="K28" i="1"/>
  <c r="G28" i="1"/>
  <c r="F28" i="1"/>
  <c r="V27" i="1"/>
  <c r="U27" i="1"/>
  <c r="Q27" i="1"/>
  <c r="P27" i="1"/>
  <c r="L27" i="1"/>
  <c r="K27" i="1"/>
  <c r="G27" i="1"/>
  <c r="F27" i="1"/>
  <c r="V26" i="1"/>
  <c r="U26" i="1"/>
  <c r="Q26" i="1"/>
  <c r="P26" i="1"/>
  <c r="L26" i="1"/>
  <c r="K26" i="1"/>
  <c r="G26" i="1"/>
  <c r="F26" i="1"/>
  <c r="V25" i="1"/>
  <c r="U25" i="1"/>
  <c r="Q25" i="1"/>
  <c r="P25" i="1"/>
  <c r="L25" i="1"/>
  <c r="K25" i="1"/>
  <c r="F25" i="1"/>
  <c r="V24" i="1"/>
  <c r="U24" i="1"/>
  <c r="Q24" i="1"/>
  <c r="P24" i="1"/>
  <c r="L24" i="1"/>
  <c r="K24" i="1"/>
  <c r="G24" i="1"/>
  <c r="F24" i="1"/>
  <c r="V23" i="1"/>
  <c r="U23" i="1"/>
  <c r="Q23" i="1"/>
  <c r="P23" i="1"/>
  <c r="L23" i="1"/>
  <c r="K23" i="1"/>
  <c r="F23" i="1"/>
  <c r="V22" i="1"/>
  <c r="U22" i="1"/>
  <c r="Q22" i="1"/>
  <c r="P22" i="1"/>
  <c r="L22" i="1"/>
  <c r="K22" i="1"/>
  <c r="G22" i="1"/>
  <c r="F22" i="1"/>
  <c r="V21" i="1"/>
  <c r="U21" i="1"/>
  <c r="Q21" i="1"/>
  <c r="P21" i="1"/>
  <c r="L21" i="1"/>
  <c r="K21" i="1"/>
  <c r="G21" i="1"/>
  <c r="F21" i="1"/>
  <c r="U20" i="1"/>
  <c r="T20" i="1"/>
  <c r="S20" i="1"/>
  <c r="S60" i="1" s="1"/>
  <c r="R20" i="1"/>
  <c r="V20" i="1" s="1"/>
  <c r="O20" i="1"/>
  <c r="O60" i="1" s="1"/>
  <c r="N20" i="1"/>
  <c r="M20" i="1"/>
  <c r="Q20" i="1" s="1"/>
  <c r="K20" i="1"/>
  <c r="J20" i="1"/>
  <c r="I20" i="1"/>
  <c r="I60" i="1" s="1"/>
  <c r="H20" i="1"/>
  <c r="L20" i="1" s="1"/>
  <c r="E20" i="1"/>
  <c r="E60" i="1" s="1"/>
  <c r="D20" i="1"/>
  <c r="C20" i="1"/>
  <c r="G20" i="1" s="1"/>
  <c r="V19" i="1"/>
  <c r="U19" i="1"/>
  <c r="Q19" i="1"/>
  <c r="P19" i="1"/>
  <c r="L19" i="1"/>
  <c r="K19" i="1"/>
  <c r="G19" i="1"/>
  <c r="F19" i="1"/>
  <c r="V18" i="1"/>
  <c r="U18" i="1"/>
  <c r="Q18" i="1"/>
  <c r="P18" i="1"/>
  <c r="L18" i="1"/>
  <c r="K18" i="1"/>
  <c r="G18" i="1"/>
  <c r="F18" i="1"/>
  <c r="V17" i="1"/>
  <c r="U17" i="1"/>
  <c r="Q17" i="1"/>
  <c r="P17" i="1"/>
  <c r="L17" i="1"/>
  <c r="K17" i="1"/>
  <c r="G17" i="1"/>
  <c r="F17" i="1"/>
  <c r="V16" i="1"/>
  <c r="U16" i="1"/>
  <c r="Q16" i="1"/>
  <c r="P16" i="1"/>
  <c r="L16" i="1"/>
  <c r="K16" i="1"/>
  <c r="G16" i="1"/>
  <c r="F16" i="1"/>
  <c r="V15" i="1"/>
  <c r="U15" i="1"/>
  <c r="Q15" i="1"/>
  <c r="P15" i="1"/>
  <c r="L15" i="1"/>
  <c r="K15" i="1"/>
  <c r="G15" i="1"/>
  <c r="F15" i="1"/>
  <c r="V14" i="1"/>
  <c r="U14" i="1"/>
  <c r="Q14" i="1"/>
  <c r="P14" i="1"/>
  <c r="L14" i="1"/>
  <c r="K14" i="1"/>
  <c r="G14" i="1"/>
  <c r="F14" i="1"/>
  <c r="V13" i="1"/>
  <c r="U13" i="1"/>
  <c r="Q13" i="1"/>
  <c r="P13" i="1"/>
  <c r="L13" i="1"/>
  <c r="K13" i="1"/>
  <c r="G13" i="1"/>
  <c r="F13" i="1"/>
  <c r="V12" i="1"/>
  <c r="U12" i="1"/>
  <c r="Q12" i="1"/>
  <c r="P12" i="1"/>
  <c r="L12" i="1"/>
  <c r="K12" i="1"/>
  <c r="G12" i="1"/>
  <c r="F12" i="1"/>
  <c r="V11" i="1"/>
  <c r="U11" i="1"/>
  <c r="Q11" i="1"/>
  <c r="P11" i="1"/>
  <c r="L11" i="1"/>
  <c r="K11" i="1"/>
  <c r="G11" i="1"/>
  <c r="F11" i="1"/>
  <c r="V10" i="1"/>
  <c r="U10" i="1"/>
  <c r="Q10" i="1"/>
  <c r="P10" i="1"/>
  <c r="L10" i="1"/>
  <c r="K10" i="1"/>
  <c r="G10" i="1"/>
  <c r="F10" i="1"/>
  <c r="V9" i="1"/>
  <c r="U9" i="1"/>
  <c r="Q9" i="1"/>
  <c r="P9" i="1"/>
  <c r="L9" i="1"/>
  <c r="K9" i="1"/>
  <c r="G9" i="1"/>
  <c r="F9" i="1"/>
  <c r="V8" i="1"/>
  <c r="U8" i="1"/>
  <c r="Q8" i="1"/>
  <c r="P8" i="1"/>
  <c r="L8" i="1"/>
  <c r="K8" i="1"/>
  <c r="G8" i="1"/>
  <c r="F8" i="1"/>
  <c r="I7" i="1"/>
  <c r="E7" i="1"/>
  <c r="D7" i="1"/>
  <c r="C7" i="1"/>
  <c r="K6" i="1"/>
  <c r="P6" i="1" s="1"/>
  <c r="U6" i="1" s="1"/>
  <c r="J6" i="1"/>
  <c r="J7" i="1" s="1"/>
  <c r="I6" i="1"/>
  <c r="N6" i="1" s="1"/>
  <c r="H6" i="1"/>
  <c r="H7" i="1" s="1"/>
  <c r="G60" i="1" l="1"/>
  <c r="N7" i="1"/>
  <c r="S6" i="1"/>
  <c r="S7" i="1" s="1"/>
  <c r="M6" i="1"/>
  <c r="O6" i="1"/>
  <c r="V40" i="1"/>
  <c r="H60" i="1"/>
  <c r="L60" i="1" s="1"/>
  <c r="J60" i="1"/>
  <c r="T60" i="1"/>
  <c r="U60" i="1" s="1"/>
  <c r="F20" i="1"/>
  <c r="P20" i="1"/>
  <c r="C60" i="1"/>
  <c r="F60" i="1" s="1"/>
  <c r="M60" i="1"/>
  <c r="Q60" i="1" s="1"/>
  <c r="O7" i="1" l="1"/>
  <c r="T6" i="1"/>
  <c r="T7" i="1" s="1"/>
  <c r="V60" i="1"/>
  <c r="K60" i="1"/>
  <c r="M7" i="1"/>
  <c r="R6" i="1"/>
  <c r="R7" i="1" s="1"/>
  <c r="P60" i="1"/>
</calcChain>
</file>

<file path=xl/sharedStrings.xml><?xml version="1.0" encoding="utf-8"?>
<sst xmlns="http://schemas.openxmlformats.org/spreadsheetml/2006/main" count="76" uniqueCount="70">
  <si>
    <t>Table No.1(N)</t>
  </si>
  <si>
    <t>BANK-WISE INFORMATION REGARDING BRANCH NETWORK</t>
  </si>
  <si>
    <t xml:space="preserve"> SEPT. 2025</t>
  </si>
  <si>
    <t>(Figures in Numbers)</t>
  </si>
  <si>
    <t>SNo.</t>
  </si>
  <si>
    <t>NAME OF THE BANK</t>
  </si>
  <si>
    <t>RURAL</t>
  </si>
  <si>
    <t>SEMI URBAN</t>
  </si>
  <si>
    <t>URBAN</t>
  </si>
  <si>
    <t>TOTAL</t>
  </si>
  <si>
    <t>Table No.1(N)  BANK-WISE INFORMATION REGARDING BRANCH NETWORK</t>
  </si>
  <si>
    <t>As on  31ST MAR 25</t>
  </si>
  <si>
    <t>As on 30TH SEPT 24</t>
  </si>
  <si>
    <t>As on 30TH SEPT 25</t>
  </si>
  <si>
    <t xml:space="preserve">GROWTH DURING THE YEAR </t>
  </si>
  <si>
    <t>ABSL</t>
  </si>
  <si>
    <t>%AGE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</si>
  <si>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</si>
  <si>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</si>
  <si>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</si>
  <si>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</si>
  <si>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</si>
  <si>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</si>
  <si>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</si>
  <si>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</si>
  <si>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</si>
  <si>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</si>
  <si>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</si>
  <si>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</si>
  <si>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SUB TOTAL (PSUs)</t>
  </si>
  <si>
    <t>AXIS BANK</t>
  </si>
  <si>
    <t>BANDHAN BANK</t>
  </si>
  <si>
    <t>CITY UNION BANK</t>
  </si>
  <si>
    <t>DCB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</si>
  <si>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</si>
  <si>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</si>
  <si>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</si>
  <si>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</si>
  <si>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</si>
  <si>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</si>
  <si>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</si>
  <si>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</si>
  <si>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</si>
  <si>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</si>
  <si>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</si>
  <si>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</si>
  <si>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</si>
  <si>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</si>
  <si>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</si>
  <si>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SUB TOTAL (PRIVATE BANKs)</t>
  </si>
  <si>
    <t>APEX BANK</t>
  </si>
  <si>
    <t>SUB TOTAL (COOP.BANKs)</t>
  </si>
  <si>
    <t>CHATTISGARH RRB</t>
  </si>
  <si>
    <t xml:space="preserve">SUB TOTAL  (RRBs) </t>
  </si>
  <si>
    <t>AU SMALL FIN.BANK</t>
  </si>
  <si>
    <t>EQUITAS SMALL FIN. BANK</t>
  </si>
  <si>
    <t>ESAF SMALL FIN. BANK</t>
  </si>
  <si>
    <t>JANA SMALL FIN. BANK</t>
  </si>
  <si>
    <t>SURYODAY SMALL FIN. BANK</t>
  </si>
  <si>
    <t>UJJIVAN SMALL FIN. BANK</t>
  </si>
  <si>
    <t>UTKARSH SMALL FIN. BANK</t>
  </si>
  <si>
    <t>SUB TOTAL (SMALL FIN. BANK)</t>
  </si>
  <si>
    <t>AIRTEL PAYMENTS BANK</t>
  </si>
  <si>
    <t>JIO PAYMENTS BANK</t>
  </si>
  <si>
    <t>FINO PAYMENTS BANK</t>
  </si>
  <si>
    <t>PAYTM  PAYMENTS BANK</t>
  </si>
  <si>
    <t>INDIA POST PAYMENTS BANK</t>
  </si>
  <si>
    <t>NSDL  PAYMENTS  BANK</t>
  </si>
  <si>
    <t>SUB TOTAL (PAYMENT BANK)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</si>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</sst>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General"/>
    <numFmt numFmtId="165" formatCode="[$-4009]General"/>
    <numFmt numFmtId="169" formatCode="[$-409]d/mmm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1"/>
    </font>
    <font>
      <u/>
      <sz val="11"/>
      <color rgb="FF0000FF"/>
      <name val="Calibri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/>
    <xf numFmtId="164" fontId="8" fillId="0" borderId="0" applyBorder="0" applyProtection="0"/>
    <xf numFmtId="165" fontId="9" fillId="0" borderId="0" applyBorder="0" applyProtection="0"/>
    <xf numFmtId="165" fontId="10" fillId="0" borderId="0" applyBorder="0" applyProtection="0"/>
    <xf numFmtId="169" fontId="1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1" fontId="0" fillId="0" borderId="3" xfId="0" applyNumberFormat="1" applyBorder="1" applyAlignment="1">
      <alignment vertical="center"/>
    </xf>
    <xf numFmtId="2" fontId="0" fillId="2" borderId="3" xfId="0" applyNumberForma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/>
    </xf>
    <xf numFmtId="1" fontId="5" fillId="0" borderId="3" xfId="0" applyNumberFormat="1" applyFont="1" applyBorder="1" applyAlignment="1">
      <alignment vertical="center"/>
    </xf>
    <xf numFmtId="2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2" fontId="5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7" fillId="0" borderId="3" xfId="0" applyNumberFormat="1" applyFont="1" applyBorder="1" applyAlignment="1">
      <alignment vertical="center"/>
    </xf>
    <xf numFmtId="2" fontId="7" fillId="2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1" fontId="0" fillId="0" borderId="0" xfId="0" applyNumberFormat="1" applyAlignment="1">
      <alignment vertical="center"/>
    </xf>
    <xf numFmtId="2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180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</cellXfs>
  <cellStyles count="6">
    <cellStyle name="Excel Built-in Hyperlink" xfId="4"/>
    <cellStyle name="Excel Built-in Normal" xfId="2"/>
    <cellStyle name="Excel Built-in Normal 1" xfId="3"/>
    <cellStyle name="Normal" xfId="0" builtinId="0"/>
    <cellStyle name="Normal 2" xfId="1"/>
    <cellStyle name="Normal 2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abSelected="1" workbookViewId="0">
      <selection activeCell="C1" sqref="C1:V1"/>
    </sheetView>
  </sheetViews>
  <sheetFormatPr defaultRowHeight="15"/>
  <cols>
    <col min="1" max="1" width="5.7109375" style="17" customWidth="1"/>
    <col min="2" max="2" width="32.85546875" style="17" customWidth="1"/>
    <col min="3" max="3" width="15.140625" style="17" customWidth="1"/>
    <col min="4" max="5" width="10.5703125" style="17" customWidth="1"/>
    <col min="6" max="6" width="10.5703125" style="33" customWidth="1"/>
    <col min="7" max="7" width="10.5703125" style="34" customWidth="1"/>
    <col min="8" max="8" width="11.5703125" style="17" customWidth="1"/>
    <col min="9" max="10" width="10.5703125" style="17" customWidth="1"/>
    <col min="11" max="11" width="10.5703125" style="35" customWidth="1"/>
    <col min="12" max="12" width="10.5703125" style="34" customWidth="1"/>
    <col min="13" max="13" width="12.28515625" style="17" customWidth="1"/>
    <col min="14" max="15" width="11.85546875" style="17" customWidth="1"/>
    <col min="16" max="16" width="10.5703125" style="17" customWidth="1"/>
    <col min="17" max="17" width="10.5703125" customWidth="1"/>
    <col min="18" max="18" width="12.42578125" style="17" customWidth="1"/>
    <col min="19" max="21" width="10.5703125" style="17" customWidth="1"/>
    <col min="22" max="22" width="10.5703125" customWidth="1"/>
    <col min="23" max="231" width="9.140625" style="17" customWidth="1"/>
    <col min="232" max="16384" width="9.140625" style="17"/>
  </cols>
  <sheetData>
    <row r="1" spans="1:23" s="1" customFormat="1" ht="17.25" customHeight="1">
      <c r="A1" s="44" t="s">
        <v>0</v>
      </c>
      <c r="B1" s="44"/>
      <c r="C1" s="45" t="s">
        <v>1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3" s="1" customFormat="1" ht="17.2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  <c r="R2" s="46"/>
      <c r="S2" s="46"/>
      <c r="T2" s="46"/>
      <c r="U2" s="46"/>
      <c r="V2" s="47"/>
    </row>
    <row r="3" spans="1:23" s="1" customFormat="1" ht="17.2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9"/>
      <c r="R3" s="48"/>
      <c r="S3" s="48"/>
      <c r="T3" s="48"/>
      <c r="U3" s="48"/>
      <c r="V3" s="49"/>
    </row>
    <row r="4" spans="1:23" s="3" customFormat="1" ht="15.75" customHeight="1">
      <c r="A4" s="2"/>
      <c r="G4" s="4"/>
      <c r="L4" s="4"/>
      <c r="Q4" s="4"/>
      <c r="T4" s="50" t="s">
        <v>3</v>
      </c>
      <c r="U4" s="50"/>
      <c r="V4" s="51"/>
    </row>
    <row r="5" spans="1:23" s="3" customFormat="1" ht="14.25" customHeight="1">
      <c r="A5" s="43" t="s">
        <v>4</v>
      </c>
      <c r="B5" s="43" t="s">
        <v>5</v>
      </c>
      <c r="C5" s="38" t="s">
        <v>6</v>
      </c>
      <c r="D5" s="38"/>
      <c r="E5" s="38"/>
      <c r="F5" s="38"/>
      <c r="G5" s="38"/>
      <c r="H5" s="38" t="s">
        <v>7</v>
      </c>
      <c r="I5" s="38"/>
      <c r="J5" s="38"/>
      <c r="K5" s="38"/>
      <c r="L5" s="38"/>
      <c r="M5" s="38" t="s">
        <v>8</v>
      </c>
      <c r="N5" s="38"/>
      <c r="O5" s="38"/>
      <c r="P5" s="38"/>
      <c r="Q5" s="39"/>
      <c r="R5" s="38" t="s">
        <v>9</v>
      </c>
      <c r="S5" s="38"/>
      <c r="T5" s="38"/>
      <c r="U5" s="38"/>
      <c r="V5" s="39"/>
      <c r="W5" s="40" t="s">
        <v>10</v>
      </c>
    </row>
    <row r="6" spans="1:23" s="3" customFormat="1" ht="38.25" customHeight="1">
      <c r="A6" s="43"/>
      <c r="B6" s="43"/>
      <c r="C6" s="5" t="s">
        <v>11</v>
      </c>
      <c r="D6" s="5" t="s">
        <v>12</v>
      </c>
      <c r="E6" s="5" t="s">
        <v>13</v>
      </c>
      <c r="F6" s="43" t="s">
        <v>14</v>
      </c>
      <c r="G6" s="43"/>
      <c r="H6" s="5" t="str">
        <f>C6</f>
        <v>As on  31ST MAR 25</v>
      </c>
      <c r="I6" s="5" t="str">
        <f>D6</f>
        <v>As on 30TH SEPT 24</v>
      </c>
      <c r="J6" s="5" t="str">
        <f>E6</f>
        <v>As on 30TH SEPT 25</v>
      </c>
      <c r="K6" s="43" t="str">
        <f>F6</f>
        <v xml:space="preserve">GROWTH DURING THE YEAR </v>
      </c>
      <c r="L6" s="43"/>
      <c r="M6" s="5" t="str">
        <f>H6</f>
        <v>As on  31ST MAR 25</v>
      </c>
      <c r="N6" s="5" t="str">
        <f>I6</f>
        <v>As on 30TH SEPT 24</v>
      </c>
      <c r="O6" s="5" t="str">
        <f>J6</f>
        <v>As on 30TH SEPT 25</v>
      </c>
      <c r="P6" s="43" t="str">
        <f>K6</f>
        <v xml:space="preserve">GROWTH DURING THE YEAR </v>
      </c>
      <c r="Q6" s="43"/>
      <c r="R6" s="5" t="str">
        <f>M6</f>
        <v>As on  31ST MAR 25</v>
      </c>
      <c r="S6" s="5" t="str">
        <f>N6</f>
        <v>As on 30TH SEPT 24</v>
      </c>
      <c r="T6" s="5" t="str">
        <f>O6</f>
        <v>As on 30TH SEPT 25</v>
      </c>
      <c r="U6" s="43" t="str">
        <f>P6</f>
        <v xml:space="preserve">GROWTH DURING THE YEAR </v>
      </c>
      <c r="V6" s="43"/>
      <c r="W6" s="40"/>
    </row>
    <row r="7" spans="1:23" s="3" customFormat="1" ht="12" customHeight="1">
      <c r="A7" s="6"/>
      <c r="B7" s="6"/>
      <c r="C7" s="7" t="str">
        <f>RIGHT(C6,7)</f>
        <v xml:space="preserve"> MAR 25</v>
      </c>
      <c r="D7" s="7" t="str">
        <f t="shared" ref="D7:E7" si="0">RIGHT(D6,7)</f>
        <v>SEPT 24</v>
      </c>
      <c r="E7" s="7" t="str">
        <f t="shared" si="0"/>
        <v>SEPT 25</v>
      </c>
      <c r="F7" s="8" t="s">
        <v>15</v>
      </c>
      <c r="G7" s="9" t="s">
        <v>16</v>
      </c>
      <c r="H7" s="7" t="str">
        <f>RIGHT(H6,7)</f>
        <v xml:space="preserve"> MAR 25</v>
      </c>
      <c r="I7" s="7" t="str">
        <f t="shared" ref="I7:J7" si="1">RIGHT(I6,7)</f>
        <v>SEPT 24</v>
      </c>
      <c r="J7" s="7" t="str">
        <f t="shared" si="1"/>
        <v>SEPT 25</v>
      </c>
      <c r="K7" s="10" t="s">
        <v>15</v>
      </c>
      <c r="L7" s="9" t="s">
        <v>16</v>
      </c>
      <c r="M7" s="7" t="str">
        <f>RIGHT(M6,7)</f>
        <v xml:space="preserve"> MAR 25</v>
      </c>
      <c r="N7" s="7" t="str">
        <f t="shared" ref="N7:O7" si="2">RIGHT(N6,7)</f>
        <v>SEPT 24</v>
      </c>
      <c r="O7" s="7" t="str">
        <f t="shared" si="2"/>
        <v>SEPT 25</v>
      </c>
      <c r="P7" s="10" t="s">
        <v>15</v>
      </c>
      <c r="Q7" s="9" t="s">
        <v>16</v>
      </c>
      <c r="R7" s="7" t="str">
        <f>RIGHT(R6,7)</f>
        <v xml:space="preserve"> MAR 25</v>
      </c>
      <c r="S7" s="7" t="str">
        <f t="shared" ref="S7:T7" si="3">RIGHT(S6,7)</f>
        <v>SEPT 24</v>
      </c>
      <c r="T7" s="7" t="str">
        <f t="shared" si="3"/>
        <v>SEPT 25</v>
      </c>
      <c r="U7" s="10" t="s">
        <v>15</v>
      </c>
      <c r="V7" s="9" t="s">
        <v>16</v>
      </c>
      <c r="W7" s="40"/>
    </row>
    <row r="8" spans="1:23">
      <c r="A8" s="11">
        <v>1</v>
      </c>
      <c r="B8" s="12" t="s">
        <v>17</v>
      </c>
      <c r="C8" s="11">
        <v>84</v>
      </c>
      <c r="D8" s="11">
        <v>84</v>
      </c>
      <c r="E8" s="11">
        <v>85</v>
      </c>
      <c r="F8" s="13">
        <f t="shared" ref="F8:F60" si="4">(E8-C8)</f>
        <v>1</v>
      </c>
      <c r="G8" s="14">
        <f>IF(C8=0,"",(E8-C8)/C8*100)</f>
        <v>1.1904761904761905</v>
      </c>
      <c r="H8" s="11">
        <v>55</v>
      </c>
      <c r="I8" s="11">
        <v>54</v>
      </c>
      <c r="J8" s="11">
        <v>54</v>
      </c>
      <c r="K8" s="15">
        <f t="shared" ref="K8:K60" si="5">(J8-H8)</f>
        <v>-1</v>
      </c>
      <c r="L8" s="14">
        <f>IF(H8=0,"",(J8-H8)/H8*100)</f>
        <v>-1.8181818181818181</v>
      </c>
      <c r="M8" s="11">
        <v>73</v>
      </c>
      <c r="N8" s="11">
        <v>73</v>
      </c>
      <c r="O8" s="11">
        <v>73</v>
      </c>
      <c r="P8" s="11">
        <f t="shared" ref="P8:P60" si="6">(O8-M8)</f>
        <v>0</v>
      </c>
      <c r="Q8" s="16">
        <f>IF(M8=0,"",(O8-M8)/M8*100)</f>
        <v>0</v>
      </c>
      <c r="R8" s="11">
        <v>212</v>
      </c>
      <c r="S8" s="11">
        <v>211</v>
      </c>
      <c r="T8" s="11">
        <v>212</v>
      </c>
      <c r="U8" s="11">
        <f t="shared" ref="U8:U60" si="7">(T8-R8)</f>
        <v>0</v>
      </c>
      <c r="V8" s="16">
        <f>IF(R8=0,"",(T8-R8)/R8*100)</f>
        <v>0</v>
      </c>
      <c r="W8" s="41"/>
    </row>
    <row r="9" spans="1:23">
      <c r="A9" s="11">
        <v>2</v>
      </c>
      <c r="B9" s="12" t="s">
        <v>18</v>
      </c>
      <c r="C9" s="11">
        <v>20</v>
      </c>
      <c r="D9" s="11">
        <v>20</v>
      </c>
      <c r="E9" s="11">
        <v>22</v>
      </c>
      <c r="F9" s="13">
        <f t="shared" si="4"/>
        <v>2</v>
      </c>
      <c r="G9" s="14">
        <f t="shared" ref="G9:G59" si="8">IF(C9=0,"",(E9-C9)/C9*100)</f>
        <v>10</v>
      </c>
      <c r="H9" s="11">
        <v>21</v>
      </c>
      <c r="I9" s="11">
        <v>21</v>
      </c>
      <c r="J9" s="11">
        <v>22</v>
      </c>
      <c r="K9" s="15">
        <f t="shared" si="5"/>
        <v>1</v>
      </c>
      <c r="L9" s="14">
        <f t="shared" ref="L9:L60" si="9">IF(H9=0,"",(J9-H9)/H9*100)</f>
        <v>4.7619047619047619</v>
      </c>
      <c r="M9" s="11">
        <v>23</v>
      </c>
      <c r="N9" s="11">
        <v>23</v>
      </c>
      <c r="O9" s="11">
        <v>24</v>
      </c>
      <c r="P9" s="11">
        <f t="shared" si="6"/>
        <v>1</v>
      </c>
      <c r="Q9" s="16">
        <f t="shared" ref="Q9:Q60" si="10">IF(M9=0,"",(O9-M9)/M9*100)</f>
        <v>4.3478260869565215</v>
      </c>
      <c r="R9" s="11">
        <v>64</v>
      </c>
      <c r="S9" s="11">
        <v>64</v>
      </c>
      <c r="T9" s="11">
        <v>68</v>
      </c>
      <c r="U9" s="11">
        <f t="shared" si="7"/>
        <v>4</v>
      </c>
      <c r="V9" s="16">
        <f t="shared" ref="V9:V60" si="11">IF(R9=0,"",(T9-R9)/R9*100)</f>
        <v>6.25</v>
      </c>
      <c r="W9" s="41"/>
    </row>
    <row r="10" spans="1:23">
      <c r="A10" s="11">
        <v>3</v>
      </c>
      <c r="B10" s="12" t="s">
        <v>19</v>
      </c>
      <c r="C10" s="11">
        <v>14</v>
      </c>
      <c r="D10" s="11">
        <v>14</v>
      </c>
      <c r="E10" s="11">
        <v>14</v>
      </c>
      <c r="F10" s="13">
        <f t="shared" si="4"/>
        <v>0</v>
      </c>
      <c r="G10" s="14">
        <f t="shared" si="8"/>
        <v>0</v>
      </c>
      <c r="H10" s="11">
        <v>18</v>
      </c>
      <c r="I10" s="11">
        <v>16</v>
      </c>
      <c r="J10" s="11">
        <v>19</v>
      </c>
      <c r="K10" s="15">
        <f t="shared" si="5"/>
        <v>1</v>
      </c>
      <c r="L10" s="14">
        <f t="shared" si="9"/>
        <v>5.5555555555555554</v>
      </c>
      <c r="M10" s="11">
        <v>25</v>
      </c>
      <c r="N10" s="11">
        <v>25</v>
      </c>
      <c r="O10" s="11">
        <v>25</v>
      </c>
      <c r="P10" s="11">
        <f t="shared" si="6"/>
        <v>0</v>
      </c>
      <c r="Q10" s="16">
        <f t="shared" si="10"/>
        <v>0</v>
      </c>
      <c r="R10" s="11">
        <v>57</v>
      </c>
      <c r="S10" s="11">
        <v>55</v>
      </c>
      <c r="T10" s="11">
        <v>58</v>
      </c>
      <c r="U10" s="11">
        <f t="shared" si="7"/>
        <v>1</v>
      </c>
      <c r="V10" s="16">
        <f t="shared" si="11"/>
        <v>1.7543859649122806</v>
      </c>
      <c r="W10" s="41"/>
    </row>
    <row r="11" spans="1:23">
      <c r="A11" s="11">
        <v>4</v>
      </c>
      <c r="B11" s="12" t="s">
        <v>20</v>
      </c>
      <c r="C11" s="11">
        <v>30</v>
      </c>
      <c r="D11" s="11">
        <v>30</v>
      </c>
      <c r="E11" s="11">
        <v>30</v>
      </c>
      <c r="F11" s="13">
        <f t="shared" si="4"/>
        <v>0</v>
      </c>
      <c r="G11" s="14">
        <f t="shared" si="8"/>
        <v>0</v>
      </c>
      <c r="H11" s="11">
        <v>33</v>
      </c>
      <c r="I11" s="11">
        <v>32</v>
      </c>
      <c r="J11" s="11">
        <v>33</v>
      </c>
      <c r="K11" s="15">
        <f t="shared" si="5"/>
        <v>0</v>
      </c>
      <c r="L11" s="14">
        <f t="shared" si="9"/>
        <v>0</v>
      </c>
      <c r="M11" s="11">
        <v>49</v>
      </c>
      <c r="N11" s="11">
        <v>52</v>
      </c>
      <c r="O11" s="11">
        <v>49</v>
      </c>
      <c r="P11" s="11">
        <f t="shared" si="6"/>
        <v>0</v>
      </c>
      <c r="Q11" s="16">
        <f t="shared" si="10"/>
        <v>0</v>
      </c>
      <c r="R11" s="11">
        <v>112</v>
      </c>
      <c r="S11" s="11">
        <v>114</v>
      </c>
      <c r="T11" s="11">
        <v>112</v>
      </c>
      <c r="U11" s="11">
        <f t="shared" si="7"/>
        <v>0</v>
      </c>
      <c r="V11" s="16">
        <f t="shared" si="11"/>
        <v>0</v>
      </c>
      <c r="W11" s="41"/>
    </row>
    <row r="12" spans="1:23">
      <c r="A12" s="11">
        <v>5</v>
      </c>
      <c r="B12" s="12" t="s">
        <v>21</v>
      </c>
      <c r="C12" s="11">
        <v>53</v>
      </c>
      <c r="D12" s="11">
        <v>53</v>
      </c>
      <c r="E12" s="11">
        <v>51</v>
      </c>
      <c r="F12" s="13">
        <f t="shared" si="4"/>
        <v>-2</v>
      </c>
      <c r="G12" s="14">
        <f t="shared" si="8"/>
        <v>-3.7735849056603774</v>
      </c>
      <c r="H12" s="11">
        <v>39</v>
      </c>
      <c r="I12" s="11">
        <v>39</v>
      </c>
      <c r="J12" s="11">
        <v>39</v>
      </c>
      <c r="K12" s="15">
        <f t="shared" si="5"/>
        <v>0</v>
      </c>
      <c r="L12" s="14">
        <f t="shared" si="9"/>
        <v>0</v>
      </c>
      <c r="M12" s="11">
        <v>26</v>
      </c>
      <c r="N12" s="11">
        <v>26</v>
      </c>
      <c r="O12" s="11">
        <v>26</v>
      </c>
      <c r="P12" s="11">
        <f t="shared" si="6"/>
        <v>0</v>
      </c>
      <c r="Q12" s="16">
        <f t="shared" si="10"/>
        <v>0</v>
      </c>
      <c r="R12" s="11">
        <v>118</v>
      </c>
      <c r="S12" s="11">
        <v>118</v>
      </c>
      <c r="T12" s="11">
        <v>116</v>
      </c>
      <c r="U12" s="11">
        <f t="shared" si="7"/>
        <v>-2</v>
      </c>
      <c r="V12" s="16">
        <f t="shared" si="11"/>
        <v>-1.6949152542372881</v>
      </c>
      <c r="W12" s="41"/>
    </row>
    <row r="13" spans="1:23">
      <c r="A13" s="11">
        <v>6</v>
      </c>
      <c r="B13" s="12" t="s">
        <v>22</v>
      </c>
      <c r="C13" s="11">
        <v>23</v>
      </c>
      <c r="D13" s="11">
        <v>23</v>
      </c>
      <c r="E13" s="11">
        <v>24</v>
      </c>
      <c r="F13" s="13">
        <f t="shared" si="4"/>
        <v>1</v>
      </c>
      <c r="G13" s="14">
        <f t="shared" si="8"/>
        <v>4.3478260869565215</v>
      </c>
      <c r="H13" s="11">
        <v>12</v>
      </c>
      <c r="I13" s="11">
        <v>12</v>
      </c>
      <c r="J13" s="11">
        <v>19</v>
      </c>
      <c r="K13" s="15">
        <f t="shared" si="5"/>
        <v>7</v>
      </c>
      <c r="L13" s="14">
        <f t="shared" si="9"/>
        <v>58.333333333333336</v>
      </c>
      <c r="M13" s="11">
        <v>31</v>
      </c>
      <c r="N13" s="11">
        <v>31</v>
      </c>
      <c r="O13" s="11">
        <v>31</v>
      </c>
      <c r="P13" s="11">
        <f t="shared" si="6"/>
        <v>0</v>
      </c>
      <c r="Q13" s="16">
        <f t="shared" si="10"/>
        <v>0</v>
      </c>
      <c r="R13" s="11">
        <v>66</v>
      </c>
      <c r="S13" s="11">
        <v>66</v>
      </c>
      <c r="T13" s="11">
        <v>74</v>
      </c>
      <c r="U13" s="11">
        <f t="shared" si="7"/>
        <v>8</v>
      </c>
      <c r="V13" s="16">
        <f t="shared" si="11"/>
        <v>12.121212121212121</v>
      </c>
      <c r="W13" s="41"/>
    </row>
    <row r="14" spans="1:23">
      <c r="A14" s="11">
        <v>7</v>
      </c>
      <c r="B14" s="12" t="s">
        <v>23</v>
      </c>
      <c r="C14" s="11">
        <v>18</v>
      </c>
      <c r="D14" s="11">
        <v>18</v>
      </c>
      <c r="E14" s="11">
        <v>18</v>
      </c>
      <c r="F14" s="13">
        <f t="shared" si="4"/>
        <v>0</v>
      </c>
      <c r="G14" s="14">
        <f t="shared" si="8"/>
        <v>0</v>
      </c>
      <c r="H14" s="11">
        <v>10</v>
      </c>
      <c r="I14" s="11">
        <v>10</v>
      </c>
      <c r="J14" s="11">
        <v>10</v>
      </c>
      <c r="K14" s="15">
        <f t="shared" si="5"/>
        <v>0</v>
      </c>
      <c r="L14" s="14">
        <f t="shared" si="9"/>
        <v>0</v>
      </c>
      <c r="M14" s="11">
        <v>18</v>
      </c>
      <c r="N14" s="11">
        <v>18</v>
      </c>
      <c r="O14" s="11">
        <v>18</v>
      </c>
      <c r="P14" s="11">
        <f t="shared" si="6"/>
        <v>0</v>
      </c>
      <c r="Q14" s="16">
        <f t="shared" si="10"/>
        <v>0</v>
      </c>
      <c r="R14" s="11">
        <v>46</v>
      </c>
      <c r="S14" s="11">
        <v>46</v>
      </c>
      <c r="T14" s="11">
        <v>46</v>
      </c>
      <c r="U14" s="11">
        <f t="shared" si="7"/>
        <v>0</v>
      </c>
      <c r="V14" s="16">
        <f t="shared" si="11"/>
        <v>0</v>
      </c>
      <c r="W14" s="41"/>
    </row>
    <row r="15" spans="1:23">
      <c r="A15" s="11">
        <v>8</v>
      </c>
      <c r="B15" s="12" t="s">
        <v>24</v>
      </c>
      <c r="C15" s="11">
        <v>7</v>
      </c>
      <c r="D15" s="11">
        <v>7</v>
      </c>
      <c r="E15" s="11">
        <v>7</v>
      </c>
      <c r="F15" s="13">
        <f t="shared" si="4"/>
        <v>0</v>
      </c>
      <c r="G15" s="14">
        <f t="shared" si="8"/>
        <v>0</v>
      </c>
      <c r="H15" s="11">
        <v>2</v>
      </c>
      <c r="I15" s="11">
        <v>1</v>
      </c>
      <c r="J15" s="11">
        <v>2</v>
      </c>
      <c r="K15" s="15">
        <f t="shared" si="5"/>
        <v>0</v>
      </c>
      <c r="L15" s="14">
        <f t="shared" si="9"/>
        <v>0</v>
      </c>
      <c r="M15" s="11">
        <v>8</v>
      </c>
      <c r="N15" s="11">
        <v>8</v>
      </c>
      <c r="O15" s="11">
        <v>9</v>
      </c>
      <c r="P15" s="11">
        <f t="shared" si="6"/>
        <v>1</v>
      </c>
      <c r="Q15" s="16">
        <f t="shared" si="10"/>
        <v>12.5</v>
      </c>
      <c r="R15" s="11">
        <v>17</v>
      </c>
      <c r="S15" s="11">
        <v>16</v>
      </c>
      <c r="T15" s="11">
        <v>18</v>
      </c>
      <c r="U15" s="11">
        <f t="shared" si="7"/>
        <v>1</v>
      </c>
      <c r="V15" s="16">
        <f t="shared" si="11"/>
        <v>5.8823529411764701</v>
      </c>
      <c r="W15" s="41"/>
    </row>
    <row r="16" spans="1:23">
      <c r="A16" s="11">
        <v>9</v>
      </c>
      <c r="B16" s="12" t="s">
        <v>25</v>
      </c>
      <c r="C16" s="11">
        <v>61</v>
      </c>
      <c r="D16" s="11">
        <v>61</v>
      </c>
      <c r="E16" s="11">
        <v>63</v>
      </c>
      <c r="F16" s="13">
        <f t="shared" si="4"/>
        <v>2</v>
      </c>
      <c r="G16" s="14">
        <f t="shared" si="8"/>
        <v>3.278688524590164</v>
      </c>
      <c r="H16" s="11">
        <v>53</v>
      </c>
      <c r="I16" s="11">
        <v>53</v>
      </c>
      <c r="J16" s="11">
        <v>53</v>
      </c>
      <c r="K16" s="15">
        <f t="shared" si="5"/>
        <v>0</v>
      </c>
      <c r="L16" s="14">
        <f t="shared" si="9"/>
        <v>0</v>
      </c>
      <c r="M16" s="11">
        <v>69</v>
      </c>
      <c r="N16" s="11">
        <v>69</v>
      </c>
      <c r="O16" s="11">
        <v>69</v>
      </c>
      <c r="P16" s="11">
        <f t="shared" si="6"/>
        <v>0</v>
      </c>
      <c r="Q16" s="16">
        <f t="shared" si="10"/>
        <v>0</v>
      </c>
      <c r="R16" s="11">
        <v>183</v>
      </c>
      <c r="S16" s="11">
        <v>183</v>
      </c>
      <c r="T16" s="11">
        <v>185</v>
      </c>
      <c r="U16" s="11">
        <f t="shared" si="7"/>
        <v>2</v>
      </c>
      <c r="V16" s="16">
        <f t="shared" si="11"/>
        <v>1.0928961748633881</v>
      </c>
      <c r="W16" s="41"/>
    </row>
    <row r="17" spans="1:23">
      <c r="A17" s="11">
        <v>10</v>
      </c>
      <c r="B17" s="12" t="s">
        <v>26</v>
      </c>
      <c r="C17" s="11">
        <v>183</v>
      </c>
      <c r="D17" s="11">
        <v>180</v>
      </c>
      <c r="E17" s="11">
        <v>186</v>
      </c>
      <c r="F17" s="13">
        <f t="shared" si="4"/>
        <v>3</v>
      </c>
      <c r="G17" s="14">
        <f t="shared" si="8"/>
        <v>1.639344262295082</v>
      </c>
      <c r="H17" s="11">
        <v>108</v>
      </c>
      <c r="I17" s="11">
        <v>118</v>
      </c>
      <c r="J17" s="11">
        <v>108</v>
      </c>
      <c r="K17" s="15">
        <f t="shared" si="5"/>
        <v>0</v>
      </c>
      <c r="L17" s="14">
        <f t="shared" si="9"/>
        <v>0</v>
      </c>
      <c r="M17" s="11">
        <v>133</v>
      </c>
      <c r="N17" s="11">
        <v>137</v>
      </c>
      <c r="O17" s="11">
        <v>132</v>
      </c>
      <c r="P17" s="11">
        <f t="shared" si="6"/>
        <v>-1</v>
      </c>
      <c r="Q17" s="16">
        <f t="shared" si="10"/>
        <v>-0.75187969924812026</v>
      </c>
      <c r="R17" s="11">
        <v>424</v>
      </c>
      <c r="S17" s="11">
        <v>435</v>
      </c>
      <c r="T17" s="11">
        <v>426</v>
      </c>
      <c r="U17" s="11">
        <f t="shared" si="7"/>
        <v>2</v>
      </c>
      <c r="V17" s="16">
        <f t="shared" si="11"/>
        <v>0.47169811320754718</v>
      </c>
      <c r="W17" s="41"/>
    </row>
    <row r="18" spans="1:23">
      <c r="A18" s="11">
        <v>11</v>
      </c>
      <c r="B18" s="12" t="s">
        <v>27</v>
      </c>
      <c r="C18" s="11">
        <v>20</v>
      </c>
      <c r="D18" s="11">
        <v>19</v>
      </c>
      <c r="E18" s="11">
        <v>20</v>
      </c>
      <c r="F18" s="13">
        <f t="shared" si="4"/>
        <v>0</v>
      </c>
      <c r="G18" s="14">
        <f t="shared" si="8"/>
        <v>0</v>
      </c>
      <c r="H18" s="11">
        <v>19</v>
      </c>
      <c r="I18" s="11">
        <v>18</v>
      </c>
      <c r="J18" s="11">
        <v>19</v>
      </c>
      <c r="K18" s="15">
        <f t="shared" si="5"/>
        <v>0</v>
      </c>
      <c r="L18" s="14">
        <f t="shared" si="9"/>
        <v>0</v>
      </c>
      <c r="M18" s="11">
        <v>23</v>
      </c>
      <c r="N18" s="11">
        <v>23</v>
      </c>
      <c r="O18" s="11">
        <v>23</v>
      </c>
      <c r="P18" s="11">
        <f t="shared" si="6"/>
        <v>0</v>
      </c>
      <c r="Q18" s="16">
        <f t="shared" si="10"/>
        <v>0</v>
      </c>
      <c r="R18" s="11">
        <v>62</v>
      </c>
      <c r="S18" s="11">
        <v>60</v>
      </c>
      <c r="T18" s="11">
        <v>62</v>
      </c>
      <c r="U18" s="11">
        <f t="shared" si="7"/>
        <v>0</v>
      </c>
      <c r="V18" s="16">
        <f t="shared" si="11"/>
        <v>0</v>
      </c>
      <c r="W18" s="41"/>
    </row>
    <row r="19" spans="1:23">
      <c r="A19" s="11">
        <v>12</v>
      </c>
      <c r="B19" s="12" t="s">
        <v>28</v>
      </c>
      <c r="C19" s="11">
        <v>21</v>
      </c>
      <c r="D19" s="11">
        <v>21</v>
      </c>
      <c r="E19" s="11">
        <v>22</v>
      </c>
      <c r="F19" s="13">
        <f t="shared" si="4"/>
        <v>1</v>
      </c>
      <c r="G19" s="14">
        <f t="shared" si="8"/>
        <v>4.7619047619047619</v>
      </c>
      <c r="H19" s="11">
        <v>39</v>
      </c>
      <c r="I19" s="11">
        <v>39</v>
      </c>
      <c r="J19" s="11">
        <v>39</v>
      </c>
      <c r="K19" s="15">
        <f t="shared" si="5"/>
        <v>0</v>
      </c>
      <c r="L19" s="14">
        <f t="shared" si="9"/>
        <v>0</v>
      </c>
      <c r="M19" s="11">
        <v>49</v>
      </c>
      <c r="N19" s="11">
        <v>47</v>
      </c>
      <c r="O19" s="11">
        <v>48</v>
      </c>
      <c r="P19" s="11">
        <f t="shared" si="6"/>
        <v>-1</v>
      </c>
      <c r="Q19" s="16">
        <f t="shared" si="10"/>
        <v>-2.0408163265306123</v>
      </c>
      <c r="R19" s="11">
        <v>109</v>
      </c>
      <c r="S19" s="11">
        <v>107</v>
      </c>
      <c r="T19" s="11">
        <v>109</v>
      </c>
      <c r="U19" s="11">
        <f t="shared" si="7"/>
        <v>0</v>
      </c>
      <c r="V19" s="16">
        <f t="shared" si="11"/>
        <v>0</v>
      </c>
      <c r="W19" s="41"/>
    </row>
    <row r="20" spans="1:23" s="3" customFormat="1" ht="12.75">
      <c r="A20" s="36" t="s">
        <v>29</v>
      </c>
      <c r="B20" s="37"/>
      <c r="C20" s="18">
        <f>SUM(C8:C19)</f>
        <v>534</v>
      </c>
      <c r="D20" s="18">
        <f>SUM(D8:D19)</f>
        <v>530</v>
      </c>
      <c r="E20" s="18">
        <f>SUM(E8:E19)</f>
        <v>542</v>
      </c>
      <c r="F20" s="19">
        <f t="shared" si="4"/>
        <v>8</v>
      </c>
      <c r="G20" s="20">
        <f t="shared" si="8"/>
        <v>1.4981273408239701</v>
      </c>
      <c r="H20" s="18">
        <f>SUM(H8:H19)</f>
        <v>409</v>
      </c>
      <c r="I20" s="18">
        <f>SUM(I8:I19)</f>
        <v>413</v>
      </c>
      <c r="J20" s="18">
        <f>SUM(J8:J19)</f>
        <v>417</v>
      </c>
      <c r="K20" s="21">
        <f t="shared" si="5"/>
        <v>8</v>
      </c>
      <c r="L20" s="20">
        <f t="shared" si="9"/>
        <v>1.9559902200488997</v>
      </c>
      <c r="M20" s="18">
        <f>SUM(M8:M19)</f>
        <v>527</v>
      </c>
      <c r="N20" s="18">
        <f>SUM(N8:N19)</f>
        <v>532</v>
      </c>
      <c r="O20" s="18">
        <f>SUM(O8:O19)</f>
        <v>527</v>
      </c>
      <c r="P20" s="18">
        <f t="shared" si="6"/>
        <v>0</v>
      </c>
      <c r="Q20" s="22">
        <f t="shared" si="10"/>
        <v>0</v>
      </c>
      <c r="R20" s="18">
        <f>SUM(R8:R19)</f>
        <v>1470</v>
      </c>
      <c r="S20" s="18">
        <f>SUM(S8:S19)</f>
        <v>1475</v>
      </c>
      <c r="T20" s="18">
        <f>SUM(T8:T19)</f>
        <v>1486</v>
      </c>
      <c r="U20" s="18">
        <f t="shared" si="7"/>
        <v>16</v>
      </c>
      <c r="V20" s="22">
        <f t="shared" si="11"/>
        <v>1.0884353741496597</v>
      </c>
      <c r="W20" s="42"/>
    </row>
    <row r="21" spans="1:23">
      <c r="A21" s="11">
        <v>13</v>
      </c>
      <c r="B21" s="12" t="s">
        <v>30</v>
      </c>
      <c r="C21" s="11">
        <v>50</v>
      </c>
      <c r="D21" s="11">
        <v>48</v>
      </c>
      <c r="E21" s="11">
        <v>52</v>
      </c>
      <c r="F21" s="13">
        <f t="shared" si="4"/>
        <v>2</v>
      </c>
      <c r="G21" s="14">
        <f t="shared" si="8"/>
        <v>4</v>
      </c>
      <c r="H21" s="11">
        <v>48</v>
      </c>
      <c r="I21" s="11">
        <v>47</v>
      </c>
      <c r="J21" s="11">
        <v>49</v>
      </c>
      <c r="K21" s="15">
        <f t="shared" si="5"/>
        <v>1</v>
      </c>
      <c r="L21" s="14">
        <f t="shared" si="9"/>
        <v>2.083333333333333</v>
      </c>
      <c r="M21" s="11">
        <v>41</v>
      </c>
      <c r="N21" s="11">
        <v>39</v>
      </c>
      <c r="O21" s="11">
        <v>41</v>
      </c>
      <c r="P21" s="11">
        <f t="shared" si="6"/>
        <v>0</v>
      </c>
      <c r="Q21" s="16">
        <f t="shared" si="10"/>
        <v>0</v>
      </c>
      <c r="R21" s="11">
        <v>139</v>
      </c>
      <c r="S21" s="11">
        <v>134</v>
      </c>
      <c r="T21" s="11">
        <v>142</v>
      </c>
      <c r="U21" s="11">
        <f t="shared" si="7"/>
        <v>3</v>
      </c>
      <c r="V21" s="16">
        <f t="shared" si="11"/>
        <v>2.1582733812949639</v>
      </c>
      <c r="W21" s="41"/>
    </row>
    <row r="22" spans="1:23">
      <c r="A22" s="11">
        <v>14</v>
      </c>
      <c r="B22" s="12" t="s">
        <v>31</v>
      </c>
      <c r="C22" s="11">
        <v>22</v>
      </c>
      <c r="D22" s="11">
        <v>22</v>
      </c>
      <c r="E22" s="11">
        <v>22</v>
      </c>
      <c r="F22" s="13">
        <f t="shared" si="4"/>
        <v>0</v>
      </c>
      <c r="G22" s="14">
        <f t="shared" si="8"/>
        <v>0</v>
      </c>
      <c r="H22" s="11">
        <v>66</v>
      </c>
      <c r="I22" s="11">
        <v>66</v>
      </c>
      <c r="J22" s="11">
        <v>67</v>
      </c>
      <c r="K22" s="15">
        <f t="shared" si="5"/>
        <v>1</v>
      </c>
      <c r="L22" s="14">
        <f t="shared" si="9"/>
        <v>1.5151515151515151</v>
      </c>
      <c r="M22" s="11">
        <v>39</v>
      </c>
      <c r="N22" s="11">
        <v>39</v>
      </c>
      <c r="O22" s="11">
        <v>39</v>
      </c>
      <c r="P22" s="11">
        <f t="shared" si="6"/>
        <v>0</v>
      </c>
      <c r="Q22" s="16">
        <f t="shared" si="10"/>
        <v>0</v>
      </c>
      <c r="R22" s="11">
        <v>127</v>
      </c>
      <c r="S22" s="11">
        <v>127</v>
      </c>
      <c r="T22" s="11">
        <v>128</v>
      </c>
      <c r="U22" s="11">
        <f t="shared" si="7"/>
        <v>1</v>
      </c>
      <c r="V22" s="16">
        <f t="shared" si="11"/>
        <v>0.78740157480314954</v>
      </c>
      <c r="W22" s="41"/>
    </row>
    <row r="23" spans="1:23">
      <c r="A23" s="11">
        <v>15</v>
      </c>
      <c r="B23" s="12" t="s">
        <v>32</v>
      </c>
      <c r="C23" s="11">
        <v>0</v>
      </c>
      <c r="D23" s="11">
        <v>0</v>
      </c>
      <c r="E23" s="11">
        <v>0</v>
      </c>
      <c r="F23" s="13">
        <f t="shared" si="4"/>
        <v>0</v>
      </c>
      <c r="G23" s="14">
        <v>0</v>
      </c>
      <c r="H23" s="11">
        <v>0</v>
      </c>
      <c r="I23" s="11">
        <v>0</v>
      </c>
      <c r="J23" s="11">
        <v>0</v>
      </c>
      <c r="K23" s="15">
        <f t="shared" si="5"/>
        <v>0</v>
      </c>
      <c r="L23" s="14" t="str">
        <f t="shared" si="9"/>
        <v/>
      </c>
      <c r="M23" s="11">
        <v>3</v>
      </c>
      <c r="N23" s="11">
        <v>3</v>
      </c>
      <c r="O23" s="11">
        <v>3</v>
      </c>
      <c r="P23" s="11">
        <f t="shared" si="6"/>
        <v>0</v>
      </c>
      <c r="Q23" s="16">
        <f t="shared" si="10"/>
        <v>0</v>
      </c>
      <c r="R23" s="11">
        <v>3</v>
      </c>
      <c r="S23" s="11">
        <v>3</v>
      </c>
      <c r="T23" s="11">
        <v>3</v>
      </c>
      <c r="U23" s="11">
        <f t="shared" si="7"/>
        <v>0</v>
      </c>
      <c r="V23" s="16">
        <f t="shared" si="11"/>
        <v>0</v>
      </c>
      <c r="W23" s="41"/>
    </row>
    <row r="24" spans="1:23">
      <c r="A24" s="11">
        <v>16</v>
      </c>
      <c r="B24" s="12" t="s">
        <v>33</v>
      </c>
      <c r="C24" s="23">
        <v>7</v>
      </c>
      <c r="D24" s="23">
        <v>7</v>
      </c>
      <c r="E24" s="23">
        <v>7</v>
      </c>
      <c r="F24" s="24">
        <f t="shared" si="4"/>
        <v>0</v>
      </c>
      <c r="G24" s="25">
        <f t="shared" si="8"/>
        <v>0</v>
      </c>
      <c r="H24" s="23">
        <v>5</v>
      </c>
      <c r="I24" s="23">
        <v>5</v>
      </c>
      <c r="J24" s="23">
        <v>5</v>
      </c>
      <c r="K24" s="26">
        <f t="shared" si="5"/>
        <v>0</v>
      </c>
      <c r="L24" s="25">
        <f t="shared" si="9"/>
        <v>0</v>
      </c>
      <c r="M24" s="23">
        <v>1</v>
      </c>
      <c r="N24" s="23">
        <v>1</v>
      </c>
      <c r="O24" s="23">
        <v>1</v>
      </c>
      <c r="P24" s="23">
        <f t="shared" si="6"/>
        <v>0</v>
      </c>
      <c r="Q24" s="27">
        <f t="shared" si="10"/>
        <v>0</v>
      </c>
      <c r="R24" s="23">
        <v>13</v>
      </c>
      <c r="S24" s="23">
        <v>13</v>
      </c>
      <c r="T24" s="23">
        <v>13</v>
      </c>
      <c r="U24" s="23">
        <f t="shared" si="7"/>
        <v>0</v>
      </c>
      <c r="V24" s="27">
        <f t="shared" si="11"/>
        <v>0</v>
      </c>
      <c r="W24" s="41"/>
    </row>
    <row r="25" spans="1:23">
      <c r="A25" s="11">
        <v>17</v>
      </c>
      <c r="B25" s="12" t="s">
        <v>34</v>
      </c>
      <c r="C25" s="23">
        <v>0</v>
      </c>
      <c r="D25" s="23">
        <v>0</v>
      </c>
      <c r="E25" s="23">
        <v>0</v>
      </c>
      <c r="F25" s="24">
        <f t="shared" si="4"/>
        <v>0</v>
      </c>
      <c r="G25" s="25">
        <v>0</v>
      </c>
      <c r="H25" s="23">
        <v>0</v>
      </c>
      <c r="I25" s="23">
        <v>0</v>
      </c>
      <c r="J25" s="23">
        <v>0</v>
      </c>
      <c r="K25" s="26">
        <f t="shared" si="5"/>
        <v>0</v>
      </c>
      <c r="L25" s="25" t="str">
        <f t="shared" si="9"/>
        <v/>
      </c>
      <c r="M25" s="23">
        <v>4</v>
      </c>
      <c r="N25" s="23">
        <v>4</v>
      </c>
      <c r="O25" s="23">
        <v>4</v>
      </c>
      <c r="P25" s="23">
        <f t="shared" si="6"/>
        <v>0</v>
      </c>
      <c r="Q25" s="27">
        <f t="shared" si="10"/>
        <v>0</v>
      </c>
      <c r="R25" s="23">
        <v>4</v>
      </c>
      <c r="S25" s="23">
        <v>4</v>
      </c>
      <c r="T25" s="23">
        <v>4</v>
      </c>
      <c r="U25" s="23">
        <f t="shared" si="7"/>
        <v>0</v>
      </c>
      <c r="V25" s="27">
        <f t="shared" si="11"/>
        <v>0</v>
      </c>
      <c r="W25" s="41"/>
    </row>
    <row r="26" spans="1:23">
      <c r="A26" s="11">
        <v>18</v>
      </c>
      <c r="B26" s="12" t="s">
        <v>35</v>
      </c>
      <c r="C26" s="23">
        <v>69</v>
      </c>
      <c r="D26" s="23">
        <v>69</v>
      </c>
      <c r="E26" s="23">
        <v>71</v>
      </c>
      <c r="F26" s="24">
        <f t="shared" si="4"/>
        <v>2</v>
      </c>
      <c r="G26" s="25">
        <f t="shared" si="8"/>
        <v>2.8985507246376812</v>
      </c>
      <c r="H26" s="23">
        <v>71</v>
      </c>
      <c r="I26" s="23">
        <v>69</v>
      </c>
      <c r="J26" s="23">
        <v>71</v>
      </c>
      <c r="K26" s="26">
        <f t="shared" si="5"/>
        <v>0</v>
      </c>
      <c r="L26" s="25">
        <f t="shared" si="9"/>
        <v>0</v>
      </c>
      <c r="M26" s="23">
        <v>73</v>
      </c>
      <c r="N26" s="23">
        <v>68</v>
      </c>
      <c r="O26" s="23">
        <v>72</v>
      </c>
      <c r="P26" s="23">
        <f t="shared" si="6"/>
        <v>-1</v>
      </c>
      <c r="Q26" s="27">
        <f t="shared" si="10"/>
        <v>-1.3698630136986301</v>
      </c>
      <c r="R26" s="23">
        <v>213</v>
      </c>
      <c r="S26" s="23">
        <v>206</v>
      </c>
      <c r="T26" s="23">
        <v>214</v>
      </c>
      <c r="U26" s="23">
        <f t="shared" si="7"/>
        <v>1</v>
      </c>
      <c r="V26" s="27">
        <f t="shared" si="11"/>
        <v>0.46948356807511737</v>
      </c>
      <c r="W26" s="41"/>
    </row>
    <row r="27" spans="1:23">
      <c r="A27" s="11">
        <v>19</v>
      </c>
      <c r="B27" s="12" t="s">
        <v>36</v>
      </c>
      <c r="C27" s="23">
        <v>62</v>
      </c>
      <c r="D27" s="23">
        <v>60</v>
      </c>
      <c r="E27" s="23">
        <v>62</v>
      </c>
      <c r="F27" s="24">
        <f t="shared" si="4"/>
        <v>0</v>
      </c>
      <c r="G27" s="25">
        <f t="shared" si="8"/>
        <v>0</v>
      </c>
      <c r="H27" s="23">
        <v>46</v>
      </c>
      <c r="I27" s="23">
        <v>40</v>
      </c>
      <c r="J27" s="23">
        <v>46</v>
      </c>
      <c r="K27" s="26">
        <f t="shared" si="5"/>
        <v>0</v>
      </c>
      <c r="L27" s="25">
        <f t="shared" si="9"/>
        <v>0</v>
      </c>
      <c r="M27" s="23">
        <v>55</v>
      </c>
      <c r="N27" s="23">
        <v>55</v>
      </c>
      <c r="O27" s="23">
        <v>55</v>
      </c>
      <c r="P27" s="23">
        <f t="shared" si="6"/>
        <v>0</v>
      </c>
      <c r="Q27" s="27">
        <f t="shared" si="10"/>
        <v>0</v>
      </c>
      <c r="R27" s="23">
        <v>163</v>
      </c>
      <c r="S27" s="23">
        <v>155</v>
      </c>
      <c r="T27" s="23">
        <v>163</v>
      </c>
      <c r="U27" s="23">
        <f t="shared" si="7"/>
        <v>0</v>
      </c>
      <c r="V27" s="27">
        <f t="shared" si="11"/>
        <v>0</v>
      </c>
      <c r="W27" s="41"/>
    </row>
    <row r="28" spans="1:23">
      <c r="A28" s="11">
        <v>20</v>
      </c>
      <c r="B28" s="12" t="s">
        <v>37</v>
      </c>
      <c r="C28" s="23">
        <v>22</v>
      </c>
      <c r="D28" s="23">
        <v>22</v>
      </c>
      <c r="E28" s="23">
        <v>22</v>
      </c>
      <c r="F28" s="24">
        <f t="shared" si="4"/>
        <v>0</v>
      </c>
      <c r="G28" s="25">
        <f t="shared" si="8"/>
        <v>0</v>
      </c>
      <c r="H28" s="23">
        <v>27</v>
      </c>
      <c r="I28" s="23">
        <v>25</v>
      </c>
      <c r="J28" s="23">
        <v>27</v>
      </c>
      <c r="K28" s="26">
        <f t="shared" si="5"/>
        <v>0</v>
      </c>
      <c r="L28" s="25">
        <f t="shared" si="9"/>
        <v>0</v>
      </c>
      <c r="M28" s="23">
        <v>23</v>
      </c>
      <c r="N28" s="23">
        <v>22</v>
      </c>
      <c r="O28" s="23">
        <v>23</v>
      </c>
      <c r="P28" s="23">
        <f t="shared" si="6"/>
        <v>0</v>
      </c>
      <c r="Q28" s="27">
        <f t="shared" si="10"/>
        <v>0</v>
      </c>
      <c r="R28" s="23">
        <v>72</v>
      </c>
      <c r="S28" s="23">
        <v>69</v>
      </c>
      <c r="T28" s="23">
        <v>72</v>
      </c>
      <c r="U28" s="23">
        <f t="shared" si="7"/>
        <v>0</v>
      </c>
      <c r="V28" s="27">
        <f t="shared" si="11"/>
        <v>0</v>
      </c>
      <c r="W28" s="41"/>
    </row>
    <row r="29" spans="1:23">
      <c r="A29" s="11">
        <v>21</v>
      </c>
      <c r="B29" s="12" t="s">
        <v>38</v>
      </c>
      <c r="C29" s="23">
        <v>2</v>
      </c>
      <c r="D29" s="23">
        <v>2</v>
      </c>
      <c r="E29" s="23">
        <v>2</v>
      </c>
      <c r="F29" s="24">
        <f t="shared" si="4"/>
        <v>0</v>
      </c>
      <c r="G29" s="25">
        <f t="shared" si="8"/>
        <v>0</v>
      </c>
      <c r="H29" s="23">
        <v>22</v>
      </c>
      <c r="I29" s="23">
        <v>21</v>
      </c>
      <c r="J29" s="23">
        <v>23</v>
      </c>
      <c r="K29" s="26">
        <f t="shared" si="5"/>
        <v>1</v>
      </c>
      <c r="L29" s="25">
        <f t="shared" si="9"/>
        <v>4.5454545454545459</v>
      </c>
      <c r="M29" s="23">
        <v>13</v>
      </c>
      <c r="N29" s="23">
        <v>13</v>
      </c>
      <c r="O29" s="23">
        <v>17</v>
      </c>
      <c r="P29" s="23">
        <f t="shared" si="6"/>
        <v>4</v>
      </c>
      <c r="Q29" s="27">
        <f t="shared" si="10"/>
        <v>30.76923076923077</v>
      </c>
      <c r="R29" s="23">
        <v>37</v>
      </c>
      <c r="S29" s="23">
        <v>36</v>
      </c>
      <c r="T29" s="23">
        <v>42</v>
      </c>
      <c r="U29" s="23">
        <f t="shared" si="7"/>
        <v>5</v>
      </c>
      <c r="V29" s="27">
        <f t="shared" si="11"/>
        <v>13.513513513513514</v>
      </c>
      <c r="W29" s="41"/>
    </row>
    <row r="30" spans="1:23">
      <c r="A30" s="11">
        <v>22</v>
      </c>
      <c r="B30" s="12" t="s">
        <v>39</v>
      </c>
      <c r="C30" s="23">
        <v>11</v>
      </c>
      <c r="D30" s="23">
        <v>11</v>
      </c>
      <c r="E30" s="23">
        <v>10</v>
      </c>
      <c r="F30" s="24">
        <f t="shared" si="4"/>
        <v>-1</v>
      </c>
      <c r="G30" s="25">
        <f t="shared" si="8"/>
        <v>-9.0909090909090917</v>
      </c>
      <c r="H30" s="23">
        <v>18</v>
      </c>
      <c r="I30" s="23">
        <v>17</v>
      </c>
      <c r="J30" s="23">
        <v>19</v>
      </c>
      <c r="K30" s="26">
        <f t="shared" si="5"/>
        <v>1</v>
      </c>
      <c r="L30" s="25">
        <f t="shared" si="9"/>
        <v>5.5555555555555554</v>
      </c>
      <c r="M30" s="23">
        <v>36</v>
      </c>
      <c r="N30" s="23">
        <v>33</v>
      </c>
      <c r="O30" s="23">
        <v>37</v>
      </c>
      <c r="P30" s="23">
        <f t="shared" si="6"/>
        <v>1</v>
      </c>
      <c r="Q30" s="27">
        <f t="shared" si="10"/>
        <v>2.7777777777777777</v>
      </c>
      <c r="R30" s="23">
        <v>65</v>
      </c>
      <c r="S30" s="23">
        <v>61</v>
      </c>
      <c r="T30" s="23">
        <v>66</v>
      </c>
      <c r="U30" s="23">
        <f t="shared" si="7"/>
        <v>1</v>
      </c>
      <c r="V30" s="27">
        <f t="shared" si="11"/>
        <v>1.5384615384615385</v>
      </c>
      <c r="W30" s="41"/>
    </row>
    <row r="31" spans="1:23">
      <c r="A31" s="11">
        <v>23</v>
      </c>
      <c r="B31" s="12" t="s">
        <v>40</v>
      </c>
      <c r="C31" s="23">
        <v>0</v>
      </c>
      <c r="D31" s="23">
        <v>0</v>
      </c>
      <c r="E31" s="23">
        <v>0</v>
      </c>
      <c r="F31" s="24">
        <f t="shared" si="4"/>
        <v>0</v>
      </c>
      <c r="G31" s="25">
        <v>0</v>
      </c>
      <c r="H31" s="23">
        <v>0</v>
      </c>
      <c r="I31" s="23">
        <v>0</v>
      </c>
      <c r="J31" s="23">
        <v>0</v>
      </c>
      <c r="K31" s="26">
        <f t="shared" si="5"/>
        <v>0</v>
      </c>
      <c r="L31" s="25">
        <v>0</v>
      </c>
      <c r="M31" s="23">
        <v>1</v>
      </c>
      <c r="N31" s="23">
        <v>1</v>
      </c>
      <c r="O31" s="23">
        <v>1</v>
      </c>
      <c r="P31" s="23">
        <f t="shared" si="6"/>
        <v>0</v>
      </c>
      <c r="Q31" s="27">
        <f t="shared" si="10"/>
        <v>0</v>
      </c>
      <c r="R31" s="23">
        <v>1</v>
      </c>
      <c r="S31" s="23">
        <v>1</v>
      </c>
      <c r="T31" s="23">
        <v>1</v>
      </c>
      <c r="U31" s="23">
        <f t="shared" si="7"/>
        <v>0</v>
      </c>
      <c r="V31" s="27">
        <f t="shared" si="11"/>
        <v>0</v>
      </c>
      <c r="W31" s="41"/>
    </row>
    <row r="32" spans="1:23">
      <c r="A32" s="11">
        <v>24</v>
      </c>
      <c r="B32" s="12" t="s">
        <v>41</v>
      </c>
      <c r="C32" s="23">
        <v>0</v>
      </c>
      <c r="D32" s="23">
        <v>0</v>
      </c>
      <c r="E32" s="23">
        <v>0</v>
      </c>
      <c r="F32" s="24">
        <f t="shared" si="4"/>
        <v>0</v>
      </c>
      <c r="G32" s="25">
        <v>0</v>
      </c>
      <c r="H32" s="23">
        <v>0</v>
      </c>
      <c r="I32" s="23">
        <v>0</v>
      </c>
      <c r="J32" s="23">
        <v>0</v>
      </c>
      <c r="K32" s="26">
        <f t="shared" si="5"/>
        <v>0</v>
      </c>
      <c r="L32" s="25">
        <v>0</v>
      </c>
      <c r="M32" s="23">
        <v>5</v>
      </c>
      <c r="N32" s="23">
        <v>5</v>
      </c>
      <c r="O32" s="23">
        <v>5</v>
      </c>
      <c r="P32" s="23">
        <f t="shared" si="6"/>
        <v>0</v>
      </c>
      <c r="Q32" s="27">
        <f t="shared" si="10"/>
        <v>0</v>
      </c>
      <c r="R32" s="23">
        <v>5</v>
      </c>
      <c r="S32" s="23">
        <v>5</v>
      </c>
      <c r="T32" s="23">
        <v>5</v>
      </c>
      <c r="U32" s="23">
        <f t="shared" si="7"/>
        <v>0</v>
      </c>
      <c r="V32" s="27">
        <f t="shared" si="11"/>
        <v>0</v>
      </c>
      <c r="W32" s="41"/>
    </row>
    <row r="33" spans="1:23">
      <c r="A33" s="11">
        <v>25</v>
      </c>
      <c r="B33" s="12" t="s">
        <v>42</v>
      </c>
      <c r="C33" s="23">
        <v>0</v>
      </c>
      <c r="D33" s="23">
        <v>0</v>
      </c>
      <c r="E33" s="23">
        <v>0</v>
      </c>
      <c r="F33" s="24">
        <f t="shared" si="4"/>
        <v>0</v>
      </c>
      <c r="G33" s="25">
        <v>0</v>
      </c>
      <c r="H33" s="23">
        <v>0</v>
      </c>
      <c r="I33" s="23">
        <v>0</v>
      </c>
      <c r="J33" s="23">
        <v>0</v>
      </c>
      <c r="K33" s="26">
        <f t="shared" si="5"/>
        <v>0</v>
      </c>
      <c r="L33" s="25">
        <v>0</v>
      </c>
      <c r="M33" s="23">
        <v>1</v>
      </c>
      <c r="N33" s="23">
        <v>1</v>
      </c>
      <c r="O33" s="23">
        <v>1</v>
      </c>
      <c r="P33" s="23">
        <f t="shared" si="6"/>
        <v>0</v>
      </c>
      <c r="Q33" s="27">
        <f t="shared" si="10"/>
        <v>0</v>
      </c>
      <c r="R33" s="23">
        <v>1</v>
      </c>
      <c r="S33" s="23">
        <v>1</v>
      </c>
      <c r="T33" s="23">
        <v>1</v>
      </c>
      <c r="U33" s="23">
        <f t="shared" si="7"/>
        <v>0</v>
      </c>
      <c r="V33" s="27">
        <f t="shared" si="11"/>
        <v>0</v>
      </c>
      <c r="W33" s="41"/>
    </row>
    <row r="34" spans="1:23">
      <c r="A34" s="11">
        <v>26</v>
      </c>
      <c r="B34" s="12" t="s">
        <v>43</v>
      </c>
      <c r="C34" s="23">
        <v>7</v>
      </c>
      <c r="D34" s="23">
        <v>7</v>
      </c>
      <c r="E34" s="23">
        <v>9</v>
      </c>
      <c r="F34" s="24">
        <f t="shared" si="4"/>
        <v>2</v>
      </c>
      <c r="G34" s="25">
        <f t="shared" si="8"/>
        <v>28.571428571428569</v>
      </c>
      <c r="H34" s="23">
        <v>13</v>
      </c>
      <c r="I34" s="23">
        <v>13</v>
      </c>
      <c r="J34" s="23">
        <v>13</v>
      </c>
      <c r="K34" s="26">
        <f t="shared" si="5"/>
        <v>0</v>
      </c>
      <c r="L34" s="25">
        <f t="shared" si="9"/>
        <v>0</v>
      </c>
      <c r="M34" s="23">
        <v>19</v>
      </c>
      <c r="N34" s="23">
        <v>16</v>
      </c>
      <c r="O34" s="23">
        <v>19</v>
      </c>
      <c r="P34" s="23">
        <f t="shared" si="6"/>
        <v>0</v>
      </c>
      <c r="Q34" s="27">
        <f t="shared" si="10"/>
        <v>0</v>
      </c>
      <c r="R34" s="23">
        <v>39</v>
      </c>
      <c r="S34" s="23">
        <v>36</v>
      </c>
      <c r="T34" s="23">
        <v>41</v>
      </c>
      <c r="U34" s="23">
        <f t="shared" si="7"/>
        <v>2</v>
      </c>
      <c r="V34" s="27">
        <f t="shared" si="11"/>
        <v>5.1282051282051277</v>
      </c>
      <c r="W34" s="41"/>
    </row>
    <row r="35" spans="1:23">
      <c r="A35" s="11">
        <v>27</v>
      </c>
      <c r="B35" s="12" t="s">
        <v>44</v>
      </c>
      <c r="C35" s="23">
        <v>0</v>
      </c>
      <c r="D35" s="23">
        <v>0</v>
      </c>
      <c r="E35" s="23">
        <v>0</v>
      </c>
      <c r="F35" s="24">
        <f t="shared" si="4"/>
        <v>0</v>
      </c>
      <c r="G35" s="25">
        <v>0</v>
      </c>
      <c r="H35" s="23">
        <v>0</v>
      </c>
      <c r="I35" s="23">
        <v>0</v>
      </c>
      <c r="J35" s="23">
        <v>0</v>
      </c>
      <c r="K35" s="26">
        <f t="shared" si="5"/>
        <v>0</v>
      </c>
      <c r="L35" s="25">
        <v>0</v>
      </c>
      <c r="M35" s="23">
        <v>3</v>
      </c>
      <c r="N35" s="23">
        <v>3</v>
      </c>
      <c r="O35" s="23">
        <v>2</v>
      </c>
      <c r="P35" s="23">
        <f t="shared" si="6"/>
        <v>-1</v>
      </c>
      <c r="Q35" s="27">
        <f t="shared" si="10"/>
        <v>-33.333333333333329</v>
      </c>
      <c r="R35" s="23">
        <v>3</v>
      </c>
      <c r="S35" s="23">
        <v>3</v>
      </c>
      <c r="T35" s="23">
        <v>2</v>
      </c>
      <c r="U35" s="23">
        <f t="shared" si="7"/>
        <v>-1</v>
      </c>
      <c r="V35" s="27">
        <f t="shared" si="11"/>
        <v>-33.333333333333329</v>
      </c>
      <c r="W35" s="41"/>
    </row>
    <row r="36" spans="1:23">
      <c r="A36" s="11">
        <v>28</v>
      </c>
      <c r="B36" s="12" t="s">
        <v>45</v>
      </c>
      <c r="C36" s="23">
        <v>3</v>
      </c>
      <c r="D36" s="23">
        <v>3</v>
      </c>
      <c r="E36" s="23">
        <v>3</v>
      </c>
      <c r="F36" s="24">
        <f t="shared" si="4"/>
        <v>0</v>
      </c>
      <c r="G36" s="25">
        <f t="shared" si="8"/>
        <v>0</v>
      </c>
      <c r="H36" s="23">
        <v>0</v>
      </c>
      <c r="I36" s="23">
        <v>0</v>
      </c>
      <c r="J36" s="23">
        <v>0</v>
      </c>
      <c r="K36" s="26">
        <f t="shared" si="5"/>
        <v>0</v>
      </c>
      <c r="L36" s="25">
        <v>0</v>
      </c>
      <c r="M36" s="23">
        <v>2</v>
      </c>
      <c r="N36" s="23">
        <v>2</v>
      </c>
      <c r="O36" s="23">
        <v>2</v>
      </c>
      <c r="P36" s="23">
        <f t="shared" si="6"/>
        <v>0</v>
      </c>
      <c r="Q36" s="27">
        <f t="shared" si="10"/>
        <v>0</v>
      </c>
      <c r="R36" s="23">
        <v>5</v>
      </c>
      <c r="S36" s="23">
        <v>5</v>
      </c>
      <c r="T36" s="23">
        <v>5</v>
      </c>
      <c r="U36" s="23">
        <f t="shared" si="7"/>
        <v>0</v>
      </c>
      <c r="V36" s="27">
        <f t="shared" si="11"/>
        <v>0</v>
      </c>
      <c r="W36" s="41"/>
    </row>
    <row r="37" spans="1:23">
      <c r="A37" s="11">
        <v>29</v>
      </c>
      <c r="B37" s="12" t="s">
        <v>46</v>
      </c>
      <c r="C37" s="23">
        <v>0</v>
      </c>
      <c r="D37" s="23">
        <v>0</v>
      </c>
      <c r="E37" s="23">
        <v>0</v>
      </c>
      <c r="F37" s="24">
        <f t="shared" si="4"/>
        <v>0</v>
      </c>
      <c r="G37" s="25">
        <v>0</v>
      </c>
      <c r="H37" s="23">
        <v>0</v>
      </c>
      <c r="I37" s="23">
        <v>0</v>
      </c>
      <c r="J37" s="23">
        <v>0</v>
      </c>
      <c r="K37" s="26">
        <f t="shared" si="5"/>
        <v>0</v>
      </c>
      <c r="L37" s="25">
        <v>0</v>
      </c>
      <c r="M37" s="23">
        <v>3</v>
      </c>
      <c r="N37" s="23">
        <v>3</v>
      </c>
      <c r="O37" s="23">
        <v>3</v>
      </c>
      <c r="P37" s="23">
        <f t="shared" si="6"/>
        <v>0</v>
      </c>
      <c r="Q37" s="27">
        <f t="shared" si="10"/>
        <v>0</v>
      </c>
      <c r="R37" s="23">
        <v>3</v>
      </c>
      <c r="S37" s="23">
        <v>3</v>
      </c>
      <c r="T37" s="23">
        <v>3</v>
      </c>
      <c r="U37" s="23">
        <f t="shared" si="7"/>
        <v>0</v>
      </c>
      <c r="V37" s="27">
        <f t="shared" si="11"/>
        <v>0</v>
      </c>
      <c r="W37" s="41"/>
    </row>
    <row r="38" spans="1:23">
      <c r="A38" s="11">
        <v>30</v>
      </c>
      <c r="B38" s="12" t="s">
        <v>47</v>
      </c>
      <c r="C38" s="23">
        <v>0</v>
      </c>
      <c r="D38" s="23">
        <v>0</v>
      </c>
      <c r="E38" s="23">
        <v>0</v>
      </c>
      <c r="F38" s="24">
        <f t="shared" si="4"/>
        <v>0</v>
      </c>
      <c r="G38" s="25">
        <v>0</v>
      </c>
      <c r="H38" s="23">
        <v>0</v>
      </c>
      <c r="I38" s="23">
        <v>0</v>
      </c>
      <c r="J38" s="23">
        <v>0</v>
      </c>
      <c r="K38" s="26">
        <f t="shared" si="5"/>
        <v>0</v>
      </c>
      <c r="L38" s="25">
        <v>0</v>
      </c>
      <c r="M38" s="23">
        <v>1</v>
      </c>
      <c r="N38" s="23">
        <v>1</v>
      </c>
      <c r="O38" s="23">
        <v>1</v>
      </c>
      <c r="P38" s="23">
        <f t="shared" si="6"/>
        <v>0</v>
      </c>
      <c r="Q38" s="27">
        <f t="shared" si="10"/>
        <v>0</v>
      </c>
      <c r="R38" s="23">
        <v>1</v>
      </c>
      <c r="S38" s="23">
        <v>1</v>
      </c>
      <c r="T38" s="23">
        <v>1</v>
      </c>
      <c r="U38" s="23">
        <f t="shared" si="7"/>
        <v>0</v>
      </c>
      <c r="V38" s="27">
        <f t="shared" si="11"/>
        <v>0</v>
      </c>
      <c r="W38" s="41"/>
    </row>
    <row r="39" spans="1:23">
      <c r="A39" s="11">
        <v>31</v>
      </c>
      <c r="B39" s="12" t="s">
        <v>48</v>
      </c>
      <c r="C39" s="23">
        <v>0</v>
      </c>
      <c r="D39" s="23">
        <v>0</v>
      </c>
      <c r="E39" s="23">
        <v>0</v>
      </c>
      <c r="F39" s="24">
        <f t="shared" si="4"/>
        <v>0</v>
      </c>
      <c r="G39" s="25">
        <v>0</v>
      </c>
      <c r="H39" s="23">
        <v>0</v>
      </c>
      <c r="I39" s="23">
        <v>0</v>
      </c>
      <c r="J39" s="23">
        <v>0</v>
      </c>
      <c r="K39" s="26">
        <f t="shared" si="5"/>
        <v>0</v>
      </c>
      <c r="L39" s="25">
        <v>0</v>
      </c>
      <c r="M39" s="23">
        <v>6</v>
      </c>
      <c r="N39" s="23">
        <v>6</v>
      </c>
      <c r="O39" s="23">
        <v>7</v>
      </c>
      <c r="P39" s="23">
        <f t="shared" si="6"/>
        <v>1</v>
      </c>
      <c r="Q39" s="27">
        <f t="shared" si="10"/>
        <v>16.666666666666664</v>
      </c>
      <c r="R39" s="23">
        <v>6</v>
      </c>
      <c r="S39" s="23">
        <v>6</v>
      </c>
      <c r="T39" s="23">
        <v>7</v>
      </c>
      <c r="U39" s="23">
        <f t="shared" si="7"/>
        <v>1</v>
      </c>
      <c r="V39" s="27">
        <f t="shared" si="11"/>
        <v>16.666666666666664</v>
      </c>
      <c r="W39" s="41"/>
    </row>
    <row r="40" spans="1:23" s="3" customFormat="1" ht="15.75">
      <c r="A40" s="36" t="s">
        <v>49</v>
      </c>
      <c r="B40" s="37"/>
      <c r="C40" s="28">
        <f>SUM(C21:C39)</f>
        <v>255</v>
      </c>
      <c r="D40" s="28">
        <f>SUM(D21:D39)</f>
        <v>251</v>
      </c>
      <c r="E40" s="28">
        <f>SUM(E21:E39)</f>
        <v>260</v>
      </c>
      <c r="F40" s="29">
        <f t="shared" si="4"/>
        <v>5</v>
      </c>
      <c r="G40" s="30">
        <f t="shared" si="8"/>
        <v>1.9607843137254901</v>
      </c>
      <c r="H40" s="28">
        <f>SUM(H21:H39)</f>
        <v>316</v>
      </c>
      <c r="I40" s="28">
        <f>SUM(I21:I39)</f>
        <v>303</v>
      </c>
      <c r="J40" s="28">
        <f>SUM(J21:J39)</f>
        <v>320</v>
      </c>
      <c r="K40" s="31">
        <f t="shared" si="5"/>
        <v>4</v>
      </c>
      <c r="L40" s="30">
        <f t="shared" si="9"/>
        <v>1.2658227848101267</v>
      </c>
      <c r="M40" s="28">
        <f>SUM(M21:M39)</f>
        <v>329</v>
      </c>
      <c r="N40" s="28">
        <f>SUM(N21:N39)</f>
        <v>315</v>
      </c>
      <c r="O40" s="28">
        <f>SUM(O21:O39)</f>
        <v>333</v>
      </c>
      <c r="P40" s="28">
        <f t="shared" si="6"/>
        <v>4</v>
      </c>
      <c r="Q40" s="32">
        <f t="shared" si="10"/>
        <v>1.21580547112462</v>
      </c>
      <c r="R40" s="28">
        <f>SUM(R21:R39)</f>
        <v>900</v>
      </c>
      <c r="S40" s="28">
        <f>SUM(S21:S39)</f>
        <v>869</v>
      </c>
      <c r="T40" s="28">
        <f>SUM(T21:T39)</f>
        <v>913</v>
      </c>
      <c r="U40" s="28">
        <f t="shared" si="7"/>
        <v>13</v>
      </c>
      <c r="V40" s="32">
        <f t="shared" si="11"/>
        <v>1.4444444444444444</v>
      </c>
      <c r="W40" s="42"/>
    </row>
    <row r="41" spans="1:23">
      <c r="A41" s="11">
        <v>32</v>
      </c>
      <c r="B41" s="12" t="s">
        <v>50</v>
      </c>
      <c r="C41" s="23">
        <v>227</v>
      </c>
      <c r="D41" s="23">
        <v>219</v>
      </c>
      <c r="E41" s="23">
        <v>227</v>
      </c>
      <c r="F41" s="24">
        <f t="shared" si="4"/>
        <v>0</v>
      </c>
      <c r="G41" s="25">
        <f t="shared" si="8"/>
        <v>0</v>
      </c>
      <c r="H41" s="23">
        <v>64</v>
      </c>
      <c r="I41" s="23">
        <v>62</v>
      </c>
      <c r="J41" s="23">
        <v>65</v>
      </c>
      <c r="K41" s="26">
        <f t="shared" si="5"/>
        <v>1</v>
      </c>
      <c r="L41" s="25">
        <f t="shared" si="9"/>
        <v>1.5625</v>
      </c>
      <c r="M41" s="23">
        <v>53</v>
      </c>
      <c r="N41" s="23">
        <v>53</v>
      </c>
      <c r="O41" s="23">
        <v>53</v>
      </c>
      <c r="P41" s="23">
        <f t="shared" si="6"/>
        <v>0</v>
      </c>
      <c r="Q41" s="27">
        <f t="shared" si="10"/>
        <v>0</v>
      </c>
      <c r="R41" s="23">
        <v>344</v>
      </c>
      <c r="S41" s="23">
        <v>334</v>
      </c>
      <c r="T41" s="23">
        <v>345</v>
      </c>
      <c r="U41" s="23">
        <f t="shared" si="7"/>
        <v>1</v>
      </c>
      <c r="V41" s="27">
        <f t="shared" si="11"/>
        <v>0.29069767441860467</v>
      </c>
      <c r="W41" s="41"/>
    </row>
    <row r="42" spans="1:23" s="3" customFormat="1" ht="15.75">
      <c r="A42" s="36" t="s">
        <v>51</v>
      </c>
      <c r="B42" s="37"/>
      <c r="C42" s="28">
        <f>SUM(C41:C41)</f>
        <v>227</v>
      </c>
      <c r="D42" s="28">
        <f>SUM(D41:D41)</f>
        <v>219</v>
      </c>
      <c r="E42" s="28">
        <f>SUM(E41:E41)</f>
        <v>227</v>
      </c>
      <c r="F42" s="29">
        <f t="shared" si="4"/>
        <v>0</v>
      </c>
      <c r="G42" s="30">
        <f t="shared" si="8"/>
        <v>0</v>
      </c>
      <c r="H42" s="28">
        <f>SUM(H41:H41)</f>
        <v>64</v>
      </c>
      <c r="I42" s="28">
        <f>SUM(I41:I41)</f>
        <v>62</v>
      </c>
      <c r="J42" s="28">
        <f>SUM(J41:J41)</f>
        <v>65</v>
      </c>
      <c r="K42" s="31">
        <f t="shared" si="5"/>
        <v>1</v>
      </c>
      <c r="L42" s="30">
        <f t="shared" si="9"/>
        <v>1.5625</v>
      </c>
      <c r="M42" s="28">
        <f>SUM(M41:M41)</f>
        <v>53</v>
      </c>
      <c r="N42" s="28">
        <f>SUM(N41:N41)</f>
        <v>53</v>
      </c>
      <c r="O42" s="28">
        <f>SUM(O41:O41)</f>
        <v>53</v>
      </c>
      <c r="P42" s="28">
        <f t="shared" si="6"/>
        <v>0</v>
      </c>
      <c r="Q42" s="32">
        <f t="shared" si="10"/>
        <v>0</v>
      </c>
      <c r="R42" s="28">
        <f>SUM(R41:R41)</f>
        <v>344</v>
      </c>
      <c r="S42" s="28">
        <f>SUM(S41:S41)</f>
        <v>334</v>
      </c>
      <c r="T42" s="28">
        <f>SUM(T41:T41)</f>
        <v>345</v>
      </c>
      <c r="U42" s="28">
        <f t="shared" si="7"/>
        <v>1</v>
      </c>
      <c r="V42" s="32">
        <f t="shared" si="11"/>
        <v>0.29069767441860467</v>
      </c>
      <c r="W42" s="42"/>
    </row>
    <row r="43" spans="1:23">
      <c r="A43" s="11">
        <v>33</v>
      </c>
      <c r="B43" s="12" t="s">
        <v>52</v>
      </c>
      <c r="C43" s="23">
        <v>494</v>
      </c>
      <c r="D43" s="23">
        <v>492</v>
      </c>
      <c r="E43" s="23">
        <v>502</v>
      </c>
      <c r="F43" s="24">
        <f t="shared" si="4"/>
        <v>8</v>
      </c>
      <c r="G43" s="25">
        <f t="shared" si="8"/>
        <v>1.6194331983805668</v>
      </c>
      <c r="H43" s="23">
        <v>80</v>
      </c>
      <c r="I43" s="23">
        <v>79</v>
      </c>
      <c r="J43" s="23">
        <v>80</v>
      </c>
      <c r="K43" s="26">
        <f t="shared" si="5"/>
        <v>0</v>
      </c>
      <c r="L43" s="25">
        <f t="shared" si="9"/>
        <v>0</v>
      </c>
      <c r="M43" s="23">
        <v>43</v>
      </c>
      <c r="N43" s="23">
        <v>43</v>
      </c>
      <c r="O43" s="23">
        <v>43</v>
      </c>
      <c r="P43" s="23">
        <f t="shared" si="6"/>
        <v>0</v>
      </c>
      <c r="Q43" s="27">
        <f t="shared" si="10"/>
        <v>0</v>
      </c>
      <c r="R43" s="23">
        <v>617</v>
      </c>
      <c r="S43" s="23">
        <v>614</v>
      </c>
      <c r="T43" s="23">
        <v>625</v>
      </c>
      <c r="U43" s="23">
        <f t="shared" si="7"/>
        <v>8</v>
      </c>
      <c r="V43" s="27">
        <f t="shared" si="11"/>
        <v>1.2965964343598055</v>
      </c>
      <c r="W43" s="41"/>
    </row>
    <row r="44" spans="1:23" s="3" customFormat="1" ht="15.75">
      <c r="A44" s="36" t="s">
        <v>53</v>
      </c>
      <c r="B44" s="37"/>
      <c r="C44" s="28">
        <f>SUM(C43:C43)</f>
        <v>494</v>
      </c>
      <c r="D44" s="28">
        <f>SUM(D43:D43)</f>
        <v>492</v>
      </c>
      <c r="E44" s="28">
        <f>SUM(E43:E43)</f>
        <v>502</v>
      </c>
      <c r="F44" s="29">
        <f t="shared" si="4"/>
        <v>8</v>
      </c>
      <c r="G44" s="30">
        <f t="shared" si="8"/>
        <v>1.6194331983805668</v>
      </c>
      <c r="H44" s="28">
        <f>SUM(H43:H43)</f>
        <v>80</v>
      </c>
      <c r="I44" s="28">
        <f>SUM(I43:I43)</f>
        <v>79</v>
      </c>
      <c r="J44" s="28">
        <f>SUM(J43:J43)</f>
        <v>80</v>
      </c>
      <c r="K44" s="31">
        <f t="shared" si="5"/>
        <v>0</v>
      </c>
      <c r="L44" s="30">
        <f t="shared" si="9"/>
        <v>0</v>
      </c>
      <c r="M44" s="28">
        <f>SUM(M43:M43)</f>
        <v>43</v>
      </c>
      <c r="N44" s="28">
        <f>SUM(N43:N43)</f>
        <v>43</v>
      </c>
      <c r="O44" s="28">
        <f>SUM(O43:O43)</f>
        <v>43</v>
      </c>
      <c r="P44" s="28">
        <f t="shared" si="6"/>
        <v>0</v>
      </c>
      <c r="Q44" s="32">
        <f t="shared" si="10"/>
        <v>0</v>
      </c>
      <c r="R44" s="28">
        <f>SUM(R43:R43)</f>
        <v>617</v>
      </c>
      <c r="S44" s="28">
        <f>SUM(S43:S43)</f>
        <v>614</v>
      </c>
      <c r="T44" s="28">
        <f>SUM(T43:T43)</f>
        <v>625</v>
      </c>
      <c r="U44" s="28">
        <f t="shared" si="7"/>
        <v>8</v>
      </c>
      <c r="V44" s="32">
        <f t="shared" si="11"/>
        <v>1.2965964343598055</v>
      </c>
      <c r="W44" s="42"/>
    </row>
    <row r="45" spans="1:23">
      <c r="A45" s="11">
        <v>34</v>
      </c>
      <c r="B45" s="12" t="s">
        <v>54</v>
      </c>
      <c r="C45" s="23">
        <v>4</v>
      </c>
      <c r="D45" s="23">
        <v>4</v>
      </c>
      <c r="E45" s="23">
        <v>4</v>
      </c>
      <c r="F45" s="24">
        <f t="shared" si="4"/>
        <v>0</v>
      </c>
      <c r="G45" s="25">
        <f t="shared" si="8"/>
        <v>0</v>
      </c>
      <c r="H45" s="23">
        <v>17</v>
      </c>
      <c r="I45" s="23">
        <v>17</v>
      </c>
      <c r="J45" s="23">
        <v>17</v>
      </c>
      <c r="K45" s="26">
        <f t="shared" si="5"/>
        <v>0</v>
      </c>
      <c r="L45" s="25">
        <f t="shared" si="9"/>
        <v>0</v>
      </c>
      <c r="M45" s="23">
        <v>18</v>
      </c>
      <c r="N45" s="23">
        <v>18</v>
      </c>
      <c r="O45" s="23">
        <v>19</v>
      </c>
      <c r="P45" s="23">
        <f t="shared" si="6"/>
        <v>1</v>
      </c>
      <c r="Q45" s="27">
        <f t="shared" si="10"/>
        <v>5.5555555555555554</v>
      </c>
      <c r="R45" s="23">
        <v>39</v>
      </c>
      <c r="S45" s="23">
        <v>39</v>
      </c>
      <c r="T45" s="23">
        <v>40</v>
      </c>
      <c r="U45" s="23">
        <f t="shared" si="7"/>
        <v>1</v>
      </c>
      <c r="V45" s="27">
        <f t="shared" si="11"/>
        <v>2.5641025641025639</v>
      </c>
      <c r="W45" s="41"/>
    </row>
    <row r="46" spans="1:23">
      <c r="A46" s="11">
        <v>35</v>
      </c>
      <c r="B46" s="12" t="s">
        <v>55</v>
      </c>
      <c r="C46" s="23">
        <v>2</v>
      </c>
      <c r="D46" s="23">
        <v>2</v>
      </c>
      <c r="E46" s="23">
        <v>2</v>
      </c>
      <c r="F46" s="24">
        <f t="shared" si="4"/>
        <v>0</v>
      </c>
      <c r="G46" s="25">
        <f t="shared" si="8"/>
        <v>0</v>
      </c>
      <c r="H46" s="23">
        <v>4</v>
      </c>
      <c r="I46" s="23">
        <v>4</v>
      </c>
      <c r="J46" s="23">
        <v>4</v>
      </c>
      <c r="K46" s="26">
        <f t="shared" si="5"/>
        <v>0</v>
      </c>
      <c r="L46" s="25">
        <f t="shared" si="9"/>
        <v>0</v>
      </c>
      <c r="M46" s="23">
        <v>18</v>
      </c>
      <c r="N46" s="23">
        <v>18</v>
      </c>
      <c r="O46" s="23">
        <v>18</v>
      </c>
      <c r="P46" s="23">
        <f t="shared" si="6"/>
        <v>0</v>
      </c>
      <c r="Q46" s="27">
        <f t="shared" si="10"/>
        <v>0</v>
      </c>
      <c r="R46" s="23">
        <v>24</v>
      </c>
      <c r="S46" s="23">
        <v>24</v>
      </c>
      <c r="T46" s="23">
        <v>24</v>
      </c>
      <c r="U46" s="23">
        <f t="shared" si="7"/>
        <v>0</v>
      </c>
      <c r="V46" s="27">
        <f t="shared" si="11"/>
        <v>0</v>
      </c>
      <c r="W46" s="41"/>
    </row>
    <row r="47" spans="1:23">
      <c r="A47" s="11">
        <v>36</v>
      </c>
      <c r="B47" s="12" t="s">
        <v>56</v>
      </c>
      <c r="C47" s="23">
        <v>3</v>
      </c>
      <c r="D47" s="23">
        <v>3</v>
      </c>
      <c r="E47" s="23">
        <v>3</v>
      </c>
      <c r="F47" s="24">
        <f t="shared" si="4"/>
        <v>0</v>
      </c>
      <c r="G47" s="25">
        <f t="shared" si="8"/>
        <v>0</v>
      </c>
      <c r="H47" s="23">
        <v>22</v>
      </c>
      <c r="I47" s="23">
        <v>21</v>
      </c>
      <c r="J47" s="23">
        <v>22</v>
      </c>
      <c r="K47" s="26">
        <f t="shared" si="5"/>
        <v>0</v>
      </c>
      <c r="L47" s="25">
        <f t="shared" si="9"/>
        <v>0</v>
      </c>
      <c r="M47" s="23">
        <v>11</v>
      </c>
      <c r="N47" s="23">
        <v>11</v>
      </c>
      <c r="O47" s="23">
        <v>11</v>
      </c>
      <c r="P47" s="23">
        <f t="shared" si="6"/>
        <v>0</v>
      </c>
      <c r="Q47" s="27">
        <f t="shared" si="10"/>
        <v>0</v>
      </c>
      <c r="R47" s="23">
        <v>36</v>
      </c>
      <c r="S47" s="23">
        <v>35</v>
      </c>
      <c r="T47" s="23">
        <v>36</v>
      </c>
      <c r="U47" s="23">
        <f t="shared" si="7"/>
        <v>0</v>
      </c>
      <c r="V47" s="27">
        <f t="shared" si="11"/>
        <v>0</v>
      </c>
      <c r="W47" s="41"/>
    </row>
    <row r="48" spans="1:23">
      <c r="A48" s="11">
        <v>37</v>
      </c>
      <c r="B48" s="12" t="s">
        <v>57</v>
      </c>
      <c r="C48" s="23">
        <v>2</v>
      </c>
      <c r="D48" s="23">
        <v>2</v>
      </c>
      <c r="E48" s="23">
        <v>2</v>
      </c>
      <c r="F48" s="24">
        <f t="shared" si="4"/>
        <v>0</v>
      </c>
      <c r="G48" s="25">
        <f t="shared" si="8"/>
        <v>0</v>
      </c>
      <c r="H48" s="23">
        <v>4</v>
      </c>
      <c r="I48" s="23">
        <v>4</v>
      </c>
      <c r="J48" s="23">
        <v>4</v>
      </c>
      <c r="K48" s="26">
        <f t="shared" si="5"/>
        <v>0</v>
      </c>
      <c r="L48" s="25">
        <f t="shared" si="9"/>
        <v>0</v>
      </c>
      <c r="M48" s="23">
        <v>11</v>
      </c>
      <c r="N48" s="23">
        <v>11</v>
      </c>
      <c r="O48" s="23">
        <v>11</v>
      </c>
      <c r="P48" s="23">
        <f t="shared" si="6"/>
        <v>0</v>
      </c>
      <c r="Q48" s="27">
        <f t="shared" si="10"/>
        <v>0</v>
      </c>
      <c r="R48" s="23">
        <v>17</v>
      </c>
      <c r="S48" s="23">
        <v>17</v>
      </c>
      <c r="T48" s="23">
        <v>17</v>
      </c>
      <c r="U48" s="23">
        <f t="shared" si="7"/>
        <v>0</v>
      </c>
      <c r="V48" s="27">
        <f t="shared" si="11"/>
        <v>0</v>
      </c>
      <c r="W48" s="41"/>
    </row>
    <row r="49" spans="1:23">
      <c r="A49" s="11">
        <v>38</v>
      </c>
      <c r="B49" s="12" t="s">
        <v>58</v>
      </c>
      <c r="C49" s="23">
        <v>4</v>
      </c>
      <c r="D49" s="23">
        <v>3</v>
      </c>
      <c r="E49" s="23">
        <v>5</v>
      </c>
      <c r="F49" s="24">
        <f t="shared" si="4"/>
        <v>1</v>
      </c>
      <c r="G49" s="25">
        <f t="shared" si="8"/>
        <v>25</v>
      </c>
      <c r="H49" s="23">
        <v>8</v>
      </c>
      <c r="I49" s="23">
        <v>8</v>
      </c>
      <c r="J49" s="23">
        <v>8</v>
      </c>
      <c r="K49" s="26">
        <f t="shared" si="5"/>
        <v>0</v>
      </c>
      <c r="L49" s="25">
        <f t="shared" si="9"/>
        <v>0</v>
      </c>
      <c r="M49" s="23">
        <v>7</v>
      </c>
      <c r="N49" s="23">
        <v>7</v>
      </c>
      <c r="O49" s="23">
        <v>6</v>
      </c>
      <c r="P49" s="23">
        <f t="shared" si="6"/>
        <v>-1</v>
      </c>
      <c r="Q49" s="27">
        <f t="shared" si="10"/>
        <v>-14.285714285714285</v>
      </c>
      <c r="R49" s="23">
        <v>19</v>
      </c>
      <c r="S49" s="23">
        <v>18</v>
      </c>
      <c r="T49" s="23">
        <v>19</v>
      </c>
      <c r="U49" s="23">
        <f t="shared" si="7"/>
        <v>0</v>
      </c>
      <c r="V49" s="27">
        <f t="shared" si="11"/>
        <v>0</v>
      </c>
      <c r="W49" s="41"/>
    </row>
    <row r="50" spans="1:23">
      <c r="A50" s="11">
        <v>39</v>
      </c>
      <c r="B50" s="12" t="s">
        <v>59</v>
      </c>
      <c r="C50" s="23">
        <v>0</v>
      </c>
      <c r="D50" s="23">
        <v>0</v>
      </c>
      <c r="E50" s="23">
        <v>0</v>
      </c>
      <c r="F50" s="24">
        <f t="shared" si="4"/>
        <v>0</v>
      </c>
      <c r="G50" s="25" t="str">
        <f t="shared" si="8"/>
        <v/>
      </c>
      <c r="H50" s="23">
        <v>0</v>
      </c>
      <c r="I50" s="23">
        <v>0</v>
      </c>
      <c r="J50" s="23">
        <v>0</v>
      </c>
      <c r="K50" s="26">
        <f t="shared" si="5"/>
        <v>0</v>
      </c>
      <c r="L50" s="25">
        <v>0</v>
      </c>
      <c r="M50" s="23">
        <v>4</v>
      </c>
      <c r="N50" s="23">
        <v>4</v>
      </c>
      <c r="O50" s="23">
        <v>4</v>
      </c>
      <c r="P50" s="23">
        <f t="shared" si="6"/>
        <v>0</v>
      </c>
      <c r="Q50" s="27">
        <f t="shared" si="10"/>
        <v>0</v>
      </c>
      <c r="R50" s="23">
        <v>4</v>
      </c>
      <c r="S50" s="23">
        <v>4</v>
      </c>
      <c r="T50" s="23">
        <v>4</v>
      </c>
      <c r="U50" s="23">
        <f t="shared" si="7"/>
        <v>0</v>
      </c>
      <c r="V50" s="27">
        <f t="shared" si="11"/>
        <v>0</v>
      </c>
      <c r="W50" s="41"/>
    </row>
    <row r="51" spans="1:23">
      <c r="A51" s="11">
        <v>40</v>
      </c>
      <c r="B51" s="12" t="s">
        <v>60</v>
      </c>
      <c r="C51" s="23">
        <v>4</v>
      </c>
      <c r="D51" s="23">
        <v>3</v>
      </c>
      <c r="E51" s="23">
        <v>4</v>
      </c>
      <c r="F51" s="24">
        <f t="shared" si="4"/>
        <v>0</v>
      </c>
      <c r="G51" s="25">
        <f t="shared" si="8"/>
        <v>0</v>
      </c>
      <c r="H51" s="23">
        <v>11</v>
      </c>
      <c r="I51" s="23">
        <v>9</v>
      </c>
      <c r="J51" s="23">
        <v>11</v>
      </c>
      <c r="K51" s="26">
        <f t="shared" si="5"/>
        <v>0</v>
      </c>
      <c r="L51" s="25">
        <f t="shared" si="9"/>
        <v>0</v>
      </c>
      <c r="M51" s="23">
        <v>9</v>
      </c>
      <c r="N51" s="23">
        <v>8</v>
      </c>
      <c r="O51" s="23">
        <v>9</v>
      </c>
      <c r="P51" s="23">
        <f t="shared" si="6"/>
        <v>0</v>
      </c>
      <c r="Q51" s="27">
        <f t="shared" si="10"/>
        <v>0</v>
      </c>
      <c r="R51" s="23">
        <v>24</v>
      </c>
      <c r="S51" s="23">
        <v>20</v>
      </c>
      <c r="T51" s="23">
        <v>24</v>
      </c>
      <c r="U51" s="23">
        <f t="shared" si="7"/>
        <v>0</v>
      </c>
      <c r="V51" s="27">
        <f t="shared" si="11"/>
        <v>0</v>
      </c>
      <c r="W51" s="41"/>
    </row>
    <row r="52" spans="1:23" s="3" customFormat="1" ht="15.75">
      <c r="A52" s="36" t="s">
        <v>61</v>
      </c>
      <c r="B52" s="37"/>
      <c r="C52" s="28">
        <f>SUM(C45:C51)</f>
        <v>19</v>
      </c>
      <c r="D52" s="28">
        <f>SUM(D45:D51)</f>
        <v>17</v>
      </c>
      <c r="E52" s="28">
        <f>SUM(E45:E51)</f>
        <v>20</v>
      </c>
      <c r="F52" s="29">
        <f t="shared" si="4"/>
        <v>1</v>
      </c>
      <c r="G52" s="30">
        <f t="shared" si="8"/>
        <v>5.2631578947368416</v>
      </c>
      <c r="H52" s="28">
        <f>SUM(H45:H51)</f>
        <v>66</v>
      </c>
      <c r="I52" s="28">
        <f>SUM(I45:I51)</f>
        <v>63</v>
      </c>
      <c r="J52" s="28">
        <f>SUM(J45:J51)</f>
        <v>66</v>
      </c>
      <c r="K52" s="31">
        <f t="shared" si="5"/>
        <v>0</v>
      </c>
      <c r="L52" s="30">
        <f t="shared" si="9"/>
        <v>0</v>
      </c>
      <c r="M52" s="28">
        <f>SUM(M45:M51)</f>
        <v>78</v>
      </c>
      <c r="N52" s="28">
        <f>SUM(N45:N51)</f>
        <v>77</v>
      </c>
      <c r="O52" s="28">
        <f>SUM(O45:O51)</f>
        <v>78</v>
      </c>
      <c r="P52" s="28">
        <f t="shared" si="6"/>
        <v>0</v>
      </c>
      <c r="Q52" s="32">
        <f t="shared" si="10"/>
        <v>0</v>
      </c>
      <c r="R52" s="28">
        <f>SUM(R45:R51)</f>
        <v>163</v>
      </c>
      <c r="S52" s="28">
        <f>SUM(S45:S51)</f>
        <v>157</v>
      </c>
      <c r="T52" s="28">
        <f>SUM(T45:T51)</f>
        <v>164</v>
      </c>
      <c r="U52" s="28">
        <f t="shared" si="7"/>
        <v>1</v>
      </c>
      <c r="V52" s="32">
        <f t="shared" si="11"/>
        <v>0.61349693251533743</v>
      </c>
      <c r="W52" s="42"/>
    </row>
    <row r="53" spans="1:23">
      <c r="A53" s="11">
        <v>41</v>
      </c>
      <c r="B53" s="12" t="s">
        <v>62</v>
      </c>
      <c r="C53" s="23">
        <v>0</v>
      </c>
      <c r="D53" s="23">
        <v>0</v>
      </c>
      <c r="E53" s="23">
        <v>0</v>
      </c>
      <c r="F53" s="24">
        <f t="shared" si="4"/>
        <v>0</v>
      </c>
      <c r="G53" s="25" t="str">
        <f t="shared" si="8"/>
        <v/>
      </c>
      <c r="H53" s="23">
        <v>0</v>
      </c>
      <c r="I53" s="23">
        <v>0</v>
      </c>
      <c r="J53" s="23">
        <v>0</v>
      </c>
      <c r="K53" s="26">
        <f t="shared" si="5"/>
        <v>0</v>
      </c>
      <c r="L53" s="25" t="str">
        <f t="shared" si="9"/>
        <v/>
      </c>
      <c r="M53" s="23">
        <v>0</v>
      </c>
      <c r="N53" s="23">
        <v>0</v>
      </c>
      <c r="O53" s="23">
        <v>0</v>
      </c>
      <c r="P53" s="23">
        <f t="shared" si="6"/>
        <v>0</v>
      </c>
      <c r="Q53" s="27" t="str">
        <f t="shared" si="10"/>
        <v/>
      </c>
      <c r="R53" s="23">
        <v>0</v>
      </c>
      <c r="S53" s="23">
        <v>0</v>
      </c>
      <c r="T53" s="23">
        <v>0</v>
      </c>
      <c r="U53" s="23">
        <f t="shared" si="7"/>
        <v>0</v>
      </c>
      <c r="V53" s="27">
        <v>0</v>
      </c>
      <c r="W53" s="41"/>
    </row>
    <row r="54" spans="1:23">
      <c r="A54" s="11">
        <v>42</v>
      </c>
      <c r="B54" s="12" t="s">
        <v>63</v>
      </c>
      <c r="C54" s="23">
        <v>0</v>
      </c>
      <c r="D54" s="23">
        <v>0</v>
      </c>
      <c r="E54" s="23">
        <v>0</v>
      </c>
      <c r="F54" s="24">
        <f t="shared" si="4"/>
        <v>0</v>
      </c>
      <c r="G54" s="25" t="str">
        <f t="shared" si="8"/>
        <v/>
      </c>
      <c r="H54" s="23">
        <v>0</v>
      </c>
      <c r="I54" s="23">
        <v>0</v>
      </c>
      <c r="J54" s="23">
        <v>0</v>
      </c>
      <c r="K54" s="26">
        <f t="shared" si="5"/>
        <v>0</v>
      </c>
      <c r="L54" s="25" t="str">
        <f t="shared" si="9"/>
        <v/>
      </c>
      <c r="M54" s="23">
        <v>0</v>
      </c>
      <c r="N54" s="23">
        <v>0</v>
      </c>
      <c r="O54" s="23">
        <v>0</v>
      </c>
      <c r="P54" s="23">
        <f t="shared" si="6"/>
        <v>0</v>
      </c>
      <c r="Q54" s="27" t="str">
        <f t="shared" si="10"/>
        <v/>
      </c>
      <c r="R54" s="23">
        <v>0</v>
      </c>
      <c r="S54" s="23">
        <v>0</v>
      </c>
      <c r="T54" s="23">
        <v>0</v>
      </c>
      <c r="U54" s="23">
        <f t="shared" si="7"/>
        <v>0</v>
      </c>
      <c r="V54" s="27">
        <v>0</v>
      </c>
      <c r="W54" s="41"/>
    </row>
    <row r="55" spans="1:23">
      <c r="A55" s="11">
        <v>43</v>
      </c>
      <c r="B55" s="12" t="s">
        <v>64</v>
      </c>
      <c r="C55" s="23">
        <v>0</v>
      </c>
      <c r="D55" s="23">
        <v>0</v>
      </c>
      <c r="E55" s="23">
        <v>0</v>
      </c>
      <c r="F55" s="24">
        <f t="shared" si="4"/>
        <v>0</v>
      </c>
      <c r="G55" s="25" t="str">
        <f t="shared" si="8"/>
        <v/>
      </c>
      <c r="H55" s="23">
        <v>0</v>
      </c>
      <c r="I55" s="23">
        <v>0</v>
      </c>
      <c r="J55" s="23">
        <v>0</v>
      </c>
      <c r="K55" s="26">
        <f t="shared" si="5"/>
        <v>0</v>
      </c>
      <c r="L55" s="25" t="str">
        <f t="shared" si="9"/>
        <v/>
      </c>
      <c r="M55" s="23">
        <v>0</v>
      </c>
      <c r="N55" s="23">
        <v>0</v>
      </c>
      <c r="O55" s="23">
        <v>0</v>
      </c>
      <c r="P55" s="23">
        <f t="shared" si="6"/>
        <v>0</v>
      </c>
      <c r="Q55" s="27" t="str">
        <f t="shared" si="10"/>
        <v/>
      </c>
      <c r="R55" s="23">
        <v>0</v>
      </c>
      <c r="S55" s="23">
        <v>0</v>
      </c>
      <c r="T55" s="23">
        <v>0</v>
      </c>
      <c r="U55" s="23">
        <f t="shared" si="7"/>
        <v>0</v>
      </c>
      <c r="V55" s="27">
        <v>0</v>
      </c>
    </row>
    <row r="56" spans="1:23">
      <c r="A56" s="11">
        <v>44</v>
      </c>
      <c r="B56" s="12" t="s">
        <v>65</v>
      </c>
      <c r="C56" s="23">
        <v>0</v>
      </c>
      <c r="D56" s="23">
        <v>0</v>
      </c>
      <c r="E56" s="23">
        <v>0</v>
      </c>
      <c r="F56" s="24">
        <f t="shared" si="4"/>
        <v>0</v>
      </c>
      <c r="G56" s="25" t="str">
        <f t="shared" si="8"/>
        <v/>
      </c>
      <c r="H56" s="23">
        <v>0</v>
      </c>
      <c r="I56" s="23">
        <v>0</v>
      </c>
      <c r="J56" s="23">
        <v>0</v>
      </c>
      <c r="K56" s="26">
        <f t="shared" si="5"/>
        <v>0</v>
      </c>
      <c r="L56" s="25" t="str">
        <f t="shared" si="9"/>
        <v/>
      </c>
      <c r="M56" s="23">
        <v>0</v>
      </c>
      <c r="N56" s="23">
        <v>0</v>
      </c>
      <c r="O56" s="23">
        <v>0</v>
      </c>
      <c r="P56" s="23">
        <f t="shared" si="6"/>
        <v>0</v>
      </c>
      <c r="Q56" s="27" t="str">
        <f t="shared" si="10"/>
        <v/>
      </c>
      <c r="R56" s="23">
        <v>0</v>
      </c>
      <c r="S56" s="23">
        <v>0</v>
      </c>
      <c r="T56" s="23">
        <v>0</v>
      </c>
      <c r="U56" s="23">
        <f t="shared" si="7"/>
        <v>0</v>
      </c>
      <c r="V56" s="27">
        <v>0</v>
      </c>
    </row>
    <row r="57" spans="1:23">
      <c r="A57" s="11">
        <v>45</v>
      </c>
      <c r="B57" s="12" t="s">
        <v>66</v>
      </c>
      <c r="C57" s="23">
        <v>0</v>
      </c>
      <c r="D57" s="23">
        <v>0</v>
      </c>
      <c r="E57" s="23">
        <v>0</v>
      </c>
      <c r="F57" s="24">
        <f t="shared" si="4"/>
        <v>0</v>
      </c>
      <c r="G57" s="25" t="str">
        <f t="shared" si="8"/>
        <v/>
      </c>
      <c r="H57" s="23">
        <v>0</v>
      </c>
      <c r="I57" s="23">
        <v>0</v>
      </c>
      <c r="J57" s="23">
        <v>0</v>
      </c>
      <c r="K57" s="26">
        <f t="shared" si="5"/>
        <v>0</v>
      </c>
      <c r="L57" s="25" t="str">
        <f t="shared" si="9"/>
        <v/>
      </c>
      <c r="M57" s="23">
        <v>0</v>
      </c>
      <c r="N57" s="23">
        <v>0</v>
      </c>
      <c r="O57" s="23">
        <v>0</v>
      </c>
      <c r="P57" s="23">
        <f t="shared" si="6"/>
        <v>0</v>
      </c>
      <c r="Q57" s="27" t="str">
        <f t="shared" si="10"/>
        <v/>
      </c>
      <c r="R57" s="23">
        <v>0</v>
      </c>
      <c r="S57" s="23">
        <v>0</v>
      </c>
      <c r="T57" s="23">
        <v>0</v>
      </c>
      <c r="U57" s="23">
        <f t="shared" si="7"/>
        <v>0</v>
      </c>
      <c r="V57" s="27">
        <v>0</v>
      </c>
    </row>
    <row r="58" spans="1:23">
      <c r="A58" s="11">
        <v>46</v>
      </c>
      <c r="B58" s="12" t="s">
        <v>67</v>
      </c>
      <c r="C58" s="23">
        <v>0</v>
      </c>
      <c r="D58" s="23">
        <v>0</v>
      </c>
      <c r="E58" s="23">
        <v>0</v>
      </c>
      <c r="F58" s="24">
        <f t="shared" si="4"/>
        <v>0</v>
      </c>
      <c r="G58" s="25" t="str">
        <f t="shared" si="8"/>
        <v/>
      </c>
      <c r="H58" s="23">
        <v>0</v>
      </c>
      <c r="I58" s="23">
        <v>0</v>
      </c>
      <c r="J58" s="23">
        <v>0</v>
      </c>
      <c r="K58" s="26">
        <f t="shared" si="5"/>
        <v>0</v>
      </c>
      <c r="L58" s="25" t="str">
        <f t="shared" si="9"/>
        <v/>
      </c>
      <c r="M58" s="23">
        <v>0</v>
      </c>
      <c r="N58" s="23">
        <v>0</v>
      </c>
      <c r="O58" s="23">
        <v>0</v>
      </c>
      <c r="P58" s="23">
        <f t="shared" si="6"/>
        <v>0</v>
      </c>
      <c r="Q58" s="27" t="str">
        <f t="shared" si="10"/>
        <v/>
      </c>
      <c r="R58" s="23">
        <v>0</v>
      </c>
      <c r="S58" s="23">
        <v>0</v>
      </c>
      <c r="T58" s="23">
        <v>0</v>
      </c>
      <c r="U58" s="23">
        <f t="shared" si="7"/>
        <v>0</v>
      </c>
      <c r="V58" s="27">
        <v>0</v>
      </c>
    </row>
    <row r="59" spans="1:23" s="3" customFormat="1" ht="15.75">
      <c r="A59" s="36" t="s">
        <v>68</v>
      </c>
      <c r="B59" s="37"/>
      <c r="C59" s="28">
        <f>SUM(C53:C58)</f>
        <v>0</v>
      </c>
      <c r="D59" s="28">
        <f>SUM(D53:D58)</f>
        <v>0</v>
      </c>
      <c r="E59" s="28">
        <f>SUM(E53:E58)</f>
        <v>0</v>
      </c>
      <c r="F59" s="29">
        <f t="shared" si="4"/>
        <v>0</v>
      </c>
      <c r="G59" s="30" t="str">
        <f t="shared" si="8"/>
        <v/>
      </c>
      <c r="H59" s="28">
        <f>SUM(H53:H58)</f>
        <v>0</v>
      </c>
      <c r="I59" s="28">
        <f>SUM(I53:I58)</f>
        <v>0</v>
      </c>
      <c r="J59" s="28">
        <f>SUM(J53:J58)</f>
        <v>0</v>
      </c>
      <c r="K59" s="31">
        <f t="shared" si="5"/>
        <v>0</v>
      </c>
      <c r="L59" s="30" t="str">
        <f t="shared" si="9"/>
        <v/>
      </c>
      <c r="M59" s="28">
        <f>SUM(M53:M58)</f>
        <v>0</v>
      </c>
      <c r="N59" s="28">
        <f>SUM(N53:N58)</f>
        <v>0</v>
      </c>
      <c r="O59" s="28">
        <f>SUM(O53:O58)</f>
        <v>0</v>
      </c>
      <c r="P59" s="28">
        <f t="shared" si="6"/>
        <v>0</v>
      </c>
      <c r="Q59" s="32" t="str">
        <f t="shared" si="10"/>
        <v/>
      </c>
      <c r="R59" s="28">
        <f>SUM(R53:R58)</f>
        <v>0</v>
      </c>
      <c r="S59" s="28">
        <f>SUM(S53:S58)</f>
        <v>0</v>
      </c>
      <c r="T59" s="28">
        <f>SUM(T53:T58)</f>
        <v>0</v>
      </c>
      <c r="U59" s="28">
        <f t="shared" si="7"/>
        <v>0</v>
      </c>
      <c r="V59" s="27">
        <v>0</v>
      </c>
    </row>
    <row r="60" spans="1:23" s="3" customFormat="1" ht="15.75">
      <c r="A60" s="36" t="s">
        <v>69</v>
      </c>
      <c r="B60" s="37"/>
      <c r="C60" s="28">
        <f>SUM(C20+C40+C42+C44+C52+C59)</f>
        <v>1529</v>
      </c>
      <c r="D60" s="28">
        <f>SUM(D20+D40+D42+D44+D52+D59)</f>
        <v>1509</v>
      </c>
      <c r="E60" s="28">
        <f>SUM(E20+E40+E42+E44+E52+E59)</f>
        <v>1551</v>
      </c>
      <c r="F60" s="29">
        <f t="shared" si="4"/>
        <v>22</v>
      </c>
      <c r="G60" s="30">
        <f>(E60-C60)/C60</f>
        <v>1.4388489208633094E-2</v>
      </c>
      <c r="H60" s="28">
        <f>SUM(H20+H40+H42+H44+H52+H59)</f>
        <v>935</v>
      </c>
      <c r="I60" s="28">
        <f>SUM(I20+I40+I42+I44+I52+I59)</f>
        <v>920</v>
      </c>
      <c r="J60" s="28">
        <f>SUM(J20+J40+J42+J44+J52+J59)</f>
        <v>948</v>
      </c>
      <c r="K60" s="31">
        <f t="shared" si="5"/>
        <v>13</v>
      </c>
      <c r="L60" s="30">
        <f t="shared" si="9"/>
        <v>1.3903743315508021</v>
      </c>
      <c r="M60" s="28">
        <f>SUM(M20+M40+M42+M44+M52+M59)</f>
        <v>1030</v>
      </c>
      <c r="N60" s="28">
        <f>SUM(N20+N40+N42+N44+N52+N59)</f>
        <v>1020</v>
      </c>
      <c r="O60" s="28">
        <f>SUM(O20+O40+O42+O44+O52+O59)</f>
        <v>1034</v>
      </c>
      <c r="P60" s="28">
        <f t="shared" si="6"/>
        <v>4</v>
      </c>
      <c r="Q60" s="32">
        <f t="shared" si="10"/>
        <v>0.38834951456310679</v>
      </c>
      <c r="R60" s="28">
        <f>SUM(R20+R40+R42+R44+R52+R59)</f>
        <v>3494</v>
      </c>
      <c r="S60" s="28">
        <f>SUM(S20+S40+S42+S44+S52+S59)</f>
        <v>3449</v>
      </c>
      <c r="T60" s="28">
        <f>SUM(T20+T40+T42+T44+T52+T59)</f>
        <v>3533</v>
      </c>
      <c r="U60" s="28">
        <f t="shared" si="7"/>
        <v>39</v>
      </c>
      <c r="V60" s="32">
        <f t="shared" si="11"/>
        <v>1.1161991986262163</v>
      </c>
    </row>
  </sheetData>
  <mergeCells count="23">
    <mergeCell ref="A5:A6"/>
    <mergeCell ref="B5:B6"/>
    <mergeCell ref="C5:G5"/>
    <mergeCell ref="H5:L5"/>
    <mergeCell ref="M5:Q5"/>
    <mergeCell ref="A1:B1"/>
    <mergeCell ref="C1:V1"/>
    <mergeCell ref="A2:V2"/>
    <mergeCell ref="A3:V3"/>
    <mergeCell ref="T4:V4"/>
    <mergeCell ref="R5:V5"/>
    <mergeCell ref="W5:W54"/>
    <mergeCell ref="F6:G6"/>
    <mergeCell ref="K6:L6"/>
    <mergeCell ref="P6:Q6"/>
    <mergeCell ref="U6:V6"/>
    <mergeCell ref="A60:B60"/>
    <mergeCell ref="A20:B20"/>
    <mergeCell ref="A40:B40"/>
    <mergeCell ref="A42:B42"/>
    <mergeCell ref="A44:B44"/>
    <mergeCell ref="A52:B52"/>
    <mergeCell ref="A59:B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2025-12-05T08:25:48Z</dcterms:modified>
</cp:coreProperties>
</file>