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3" activeTab="0"/>
  </bookViews>
  <sheets>
    <sheet name="Unit cost" sheetId="1" r:id="rId1"/>
    <sheet name="Appendix I" sheetId="2" r:id="rId2"/>
    <sheet name="Appendix II" sheetId="3" r:id="rId3"/>
  </sheets>
  <definedNames>
    <definedName name="POO" localSheetId="0">'Unit cost'!$A$1:$E$153</definedName>
    <definedName name="PP" localSheetId="0">'Unit cost'!$A$1:$E$153</definedName>
    <definedName name="_xlnm.Print_Area" localSheetId="1">'Appendix I'!$B$2:$N$44</definedName>
    <definedName name="_xlnm.Print_Area" localSheetId="2">'Appendix II'!$A$1:$F$56</definedName>
    <definedName name="_xlnm.Print_Area" localSheetId="0">'Unit cost'!$A$2:$H$153</definedName>
    <definedName name="Print_Area_0" localSheetId="0">'Unit cost'!$A$1:$F$153</definedName>
    <definedName name="Print_Area_0_0" localSheetId="0">'Unit cost'!$A$1:$F$153</definedName>
    <definedName name="Print_Area_0_0_0" localSheetId="0">'Unit cost'!$A$1:$E$153</definedName>
    <definedName name="Print_Area_0_0_0_0" localSheetId="0">'Unit cost'!$A$1:$E$153</definedName>
    <definedName name="Print_Area_0_0_0_0_0" localSheetId="0">'Unit cost'!$A$1:$E$153</definedName>
    <definedName name="Print_Area_0_0_0_0_0_0" localSheetId="0">'Unit cost'!$A$1:$E$153</definedName>
    <definedName name="Print_Area_0_0_0_0_0_0_0" localSheetId="0">'Unit cost'!$A$1:$D$153</definedName>
    <definedName name="Print_Area_0_0_0_0_0_0_0_0" localSheetId="0">'Unit cost'!$A$1:$E$153</definedName>
    <definedName name="Print_Area_0_0_0_0_0_0_0_0_0" localSheetId="0">'Unit cost'!$A$1:$D$153</definedName>
    <definedName name="Print_Area_0_0_0_0_0_0_0_0_0_0" localSheetId="0">'Unit cost'!$A$1:$D$153</definedName>
    <definedName name="Print_Area_0_0_0_0_0_0_0_0_0_0_0" localSheetId="0">'Unit cost'!$A$1:$D$153</definedName>
    <definedName name="Print_Area_0_0_0_0_0_0_0_0_0_0_0_0" localSheetId="0">'Unit cost'!$A$1:$D$153</definedName>
    <definedName name="Print_Area_0_0_0_0_0_0_0_0_0_0_0_0_0" localSheetId="0">'Unit cost'!$A$1:$D$153</definedName>
    <definedName name="Print_Area_0_0_0_0_0_0_0_0_0_0_0_0_0_0" localSheetId="0">'Unit cost'!$A$1:$D$153</definedName>
    <definedName name="Print_Area_0_0_0_0_0_0_0_0_0_0_0_0_0_0_0" localSheetId="0">'Unit cost'!$A$1:$D$153</definedName>
    <definedName name="_xlnm.Print_Titles" localSheetId="0">'Unit cost'!$2:$3</definedName>
  </definedNames>
  <calcPr fullCalcOnLoad="1"/>
</workbook>
</file>

<file path=xl/sharedStrings.xml><?xml version="1.0" encoding="utf-8"?>
<sst xmlns="http://schemas.openxmlformats.org/spreadsheetml/2006/main" count="642" uniqueCount="350">
  <si>
    <t>State: Chhattisgarh</t>
  </si>
  <si>
    <t>A</t>
  </si>
  <si>
    <t>WATER RESOURCES ( IRRIGATION INFRASTRUCTURES )</t>
  </si>
  <si>
    <t>Activity</t>
  </si>
  <si>
    <t>Unit size</t>
  </si>
  <si>
    <t>Existing unit cost</t>
  </si>
  <si>
    <t>Dug well</t>
  </si>
  <si>
    <t>a.Dug Well</t>
  </si>
  <si>
    <t>(Dia-3m, Depth- 10m)</t>
  </si>
  <si>
    <t>(Dia-4m, Depth- 10m)</t>
  </si>
  <si>
    <t>(Dia-5m, Depth- 10m)</t>
  </si>
  <si>
    <t>STW/TW+PS</t>
  </si>
  <si>
    <t>Pumpsets  (electric)</t>
  </si>
  <si>
    <t>Pumpsets (electric)</t>
  </si>
  <si>
    <t>Pumpsets (Diesel)</t>
  </si>
  <si>
    <t>Submersible PS</t>
  </si>
  <si>
    <t>Low Lift points</t>
  </si>
  <si>
    <t>Drip Irrigation</t>
  </si>
  <si>
    <t>As per appendix</t>
  </si>
  <si>
    <t>Sprinkler</t>
  </si>
  <si>
    <t>LAND DEVELOPMENT</t>
  </si>
  <si>
    <t>OFD/Land Dev. works</t>
  </si>
  <si>
    <t>per ha.</t>
  </si>
  <si>
    <t>0.40 (for land leveling &gt;3% slope in work cost as per project specification)</t>
  </si>
  <si>
    <t>Fodder Development-progressive farmer</t>
  </si>
  <si>
    <t>Fodder Development-traditional farmer</t>
  </si>
  <si>
    <t>Vermi compost</t>
  </si>
  <si>
    <t>Agriclinic/ABC- Individual Agripreneur</t>
  </si>
  <si>
    <t>No.</t>
  </si>
  <si>
    <t>20.00 (Maximum)</t>
  </si>
  <si>
    <t>100.00 (Maximum)</t>
  </si>
  <si>
    <t>Rain water harvesting Structure 400 cu.m</t>
  </si>
  <si>
    <t>1 unit</t>
  </si>
  <si>
    <t>Fencing Barbed wire</t>
  </si>
  <si>
    <t>850 running "metre/Ha</t>
  </si>
  <si>
    <t>Seed production cum processing (Paddy)</t>
  </si>
  <si>
    <t>1 No 4580 quintal capacity</t>
  </si>
  <si>
    <t>40.26 (cost will vary as per project specification</t>
  </si>
  <si>
    <t>Specific to the project</t>
  </si>
  <si>
    <t>FARM MECHANISATION</t>
  </si>
  <si>
    <t>Tractor 35 HP / 55 HP</t>
  </si>
  <si>
    <t>1 Unit</t>
  </si>
  <si>
    <t>Standard manufacturer's cost.</t>
  </si>
  <si>
    <t>Power Tiller</t>
  </si>
  <si>
    <t>Agri implements</t>
  </si>
  <si>
    <t>Combine Harvesters</t>
  </si>
  <si>
    <t>Reapers</t>
  </si>
  <si>
    <t>Power Threshers</t>
  </si>
  <si>
    <t>'Tractor Driven Seed cum Fertilizer Drill</t>
  </si>
  <si>
    <t>1 no</t>
  </si>
  <si>
    <t>'Tractor Driven cultivator cum seed drill</t>
  </si>
  <si>
    <t>Tractor Driven Zero till seed drill</t>
  </si>
  <si>
    <t>1. no</t>
  </si>
  <si>
    <t>Other farm equipment (like seed treating drum, Paddy poddler,paddle operated paddy thresher)</t>
  </si>
  <si>
    <t>0.005 to 0.05 (as per CG Govt rate)</t>
  </si>
  <si>
    <t>as per CG Govt rate</t>
  </si>
  <si>
    <t>PLANTATION &amp; HORTICULTURE</t>
  </si>
  <si>
    <t>Guava</t>
  </si>
  <si>
    <t>Citrus</t>
  </si>
  <si>
    <t>Papaya</t>
  </si>
  <si>
    <t>Floriculture</t>
  </si>
  <si>
    <t>Seed production</t>
  </si>
  <si>
    <t>As decided by GoI</t>
  </si>
  <si>
    <t>Cost as per GoI NHM Norms</t>
  </si>
  <si>
    <t>Pack House</t>
  </si>
  <si>
    <t>Bee Keeping</t>
  </si>
  <si>
    <t>per box</t>
  </si>
  <si>
    <t>FORESTRY &amp; WASTELAND DEVELOPMENT</t>
  </si>
  <si>
    <t>Bamboo</t>
  </si>
  <si>
    <t>Jatropha</t>
  </si>
  <si>
    <t>DAIRY DEVELOPMENT</t>
  </si>
  <si>
    <t>Cows upgraded Indigenous breed -average yield</t>
  </si>
  <si>
    <t>2 animals</t>
  </si>
  <si>
    <t>Cross Breed Cows – 10 LPD</t>
  </si>
  <si>
    <t>Graded Murrah Buffalo</t>
  </si>
  <si>
    <t>Pure Murrah Buffalo</t>
  </si>
  <si>
    <t>Commercial dairy unit with shed-10 CBC 10 LPD</t>
  </si>
  <si>
    <t>Mini dairy unit with shed- 5 animals 10 LPD</t>
  </si>
  <si>
    <t>Fodder Banks</t>
  </si>
  <si>
    <t>Cold storage for milk products -1unit</t>
  </si>
  <si>
    <t>Cold chain &amp; transport</t>
  </si>
  <si>
    <t>Dairy Parlour</t>
  </si>
  <si>
    <t>POULTRY DEVELOPMENT</t>
  </si>
  <si>
    <t>Broiler</t>
  </si>
  <si>
    <t>1000 birds</t>
  </si>
  <si>
    <t>5000 birds</t>
  </si>
  <si>
    <t>Layers</t>
  </si>
  <si>
    <t>SHEEP , GOAT &amp; PIGGERY</t>
  </si>
  <si>
    <t>(10+1)</t>
  </si>
  <si>
    <t>Sheep / Goat Breeding</t>
  </si>
  <si>
    <t>(100+5)</t>
  </si>
  <si>
    <t>FISHERY DEVELOPMENT</t>
  </si>
  <si>
    <t>New ponds</t>
  </si>
  <si>
    <t>Poly-culture with prawn in existing pond</t>
  </si>
  <si>
    <t>Nursery for rearing of spawn to Fry</t>
  </si>
  <si>
    <t>Rearing of Fry to Fingerlings (80-100mm.)</t>
  </si>
  <si>
    <t>Fresh water prawn farming(inputs)</t>
  </si>
  <si>
    <t>Development of water logged areas</t>
  </si>
  <si>
    <t>STORAGE GODOWNS /MARKET YARDS</t>
  </si>
  <si>
    <t>Basic Cold storage (5000 MT)</t>
  </si>
  <si>
    <t>MT.</t>
  </si>
  <si>
    <t>8000/MT</t>
  </si>
  <si>
    <t>Godown ( up to 1000MT)</t>
  </si>
  <si>
    <t>Rs.3500 per MT</t>
  </si>
  <si>
    <t>3500 / MT</t>
  </si>
  <si>
    <t>Godown ( more than 1000MT)</t>
  </si>
  <si>
    <t>Rs.3000 per MT</t>
  </si>
  <si>
    <t>3000/ MT</t>
  </si>
  <si>
    <t>Mandis</t>
  </si>
  <si>
    <t>Vegetable Auction Centres</t>
  </si>
  <si>
    <t>Computerised Weigh Bridge</t>
  </si>
  <si>
    <t>Seed Storage Facility</t>
  </si>
  <si>
    <t>RENEWABLE SOURCES OF ENERGY &amp; WASTE UTILISATION</t>
  </si>
  <si>
    <t>2 Cu.M.</t>
  </si>
  <si>
    <t>3 Cu.M.</t>
  </si>
  <si>
    <t>4 Cu.M.</t>
  </si>
  <si>
    <t>Solar Water heater (100 LPD) (as per MNRE)</t>
  </si>
  <si>
    <t>ETC type</t>
  </si>
  <si>
    <t>Solar Water heater (300 LPD) ( as per MNRE)</t>
  </si>
  <si>
    <t>solar water 100 LPD (As per MNRE)</t>
  </si>
  <si>
    <t>FPC type</t>
  </si>
  <si>
    <t>Solar Water Pumping DC Pumps (as per MNRE)</t>
  </si>
  <si>
    <t>Upto 2 HP</t>
  </si>
  <si>
    <t>MNRE Specification</t>
  </si>
  <si>
    <t>&gt; 2 HP to 5 HP</t>
  </si>
  <si>
    <t>Solar Water Pumping AC Pumps (as per MNRE)</t>
  </si>
  <si>
    <t>SPV/Lightning power plant with battery (As per MNRE)</t>
  </si>
  <si>
    <t>Above  01 Kwp to 10 kwp</t>
  </si>
  <si>
    <t>SPV power plant with battery (as per MNRE)</t>
  </si>
  <si>
    <t>Above  10 Kwp to 100 kwp</t>
  </si>
  <si>
    <t>200 Kwp to 300 kwp</t>
  </si>
  <si>
    <t>More than 300 Kwp and upto 1000 kwp</t>
  </si>
  <si>
    <t>OTHER ACTIVITIES</t>
  </si>
  <si>
    <t>Bullock Pair (improved)</t>
  </si>
  <si>
    <t>Bullock Carts</t>
  </si>
  <si>
    <t>Bullock &amp; Bullock cart</t>
  </si>
  <si>
    <t>2 animal</t>
  </si>
  <si>
    <t>(Amt.  Rs. In lakh)</t>
  </si>
  <si>
    <t>0.4 Ha</t>
  </si>
  <si>
    <t>1 Ha</t>
  </si>
  <si>
    <t>2 Ha</t>
  </si>
  <si>
    <t>3 Ha</t>
  </si>
  <si>
    <t>4 Ha</t>
  </si>
  <si>
    <t>5 Ha</t>
  </si>
  <si>
    <t>Spacing (m)/Area</t>
  </si>
  <si>
    <t>12x12</t>
  </si>
  <si>
    <t>10x10</t>
  </si>
  <si>
    <t>9x9</t>
  </si>
  <si>
    <t>8x8</t>
  </si>
  <si>
    <t>6x6</t>
  </si>
  <si>
    <t>5x5</t>
  </si>
  <si>
    <t>4x4</t>
  </si>
  <si>
    <t>3x3</t>
  </si>
  <si>
    <t>2x2</t>
  </si>
  <si>
    <t>1.5x1.5</t>
  </si>
  <si>
    <t>Sprinkler irrigation System</t>
  </si>
  <si>
    <t>63 mm</t>
  </si>
  <si>
    <t>75 mm</t>
  </si>
  <si>
    <t>90 mm</t>
  </si>
  <si>
    <t>Area/nozzle size</t>
  </si>
  <si>
    <t>District</t>
  </si>
  <si>
    <t>Block</t>
  </si>
  <si>
    <t>Bilaspur</t>
  </si>
  <si>
    <t>1.Belha</t>
  </si>
  <si>
    <t>Dhamtari</t>
  </si>
  <si>
    <t>2.Dhamtari</t>
  </si>
  <si>
    <t>3.Kurud</t>
  </si>
  <si>
    <t>4.Nagari</t>
  </si>
  <si>
    <t>Durg</t>
  </si>
  <si>
    <t>5.Balod</t>
  </si>
  <si>
    <t>6.Bemetara</t>
  </si>
  <si>
    <t>7.Dhamdha</t>
  </si>
  <si>
    <t>8.Durg</t>
  </si>
  <si>
    <t>9.Gurur</t>
  </si>
  <si>
    <t>10.Patan</t>
  </si>
  <si>
    <t>11.Saja</t>
  </si>
  <si>
    <t>Kawardha</t>
  </si>
  <si>
    <t>12.Pandariya</t>
  </si>
  <si>
    <t>Raigarh</t>
  </si>
  <si>
    <t>13.Baramkela</t>
  </si>
  <si>
    <t>Rajnandgaon</t>
  </si>
  <si>
    <t>14.Rajnandgaon</t>
  </si>
  <si>
    <t>NA</t>
  </si>
  <si>
    <t>Guava (high density)</t>
  </si>
  <si>
    <t>per acre</t>
  </si>
  <si>
    <t>MNRE specification</t>
  </si>
  <si>
    <t>(Dia-6m, Depth- 10m)</t>
  </si>
  <si>
    <t>Pumpsets (Petrol)</t>
  </si>
  <si>
    <t>As per project Specification</t>
  </si>
  <si>
    <t>Maximum 5 No</t>
  </si>
  <si>
    <t xml:space="preserve">Agriclinic/ABC- Group Agripreneur </t>
  </si>
  <si>
    <t>As per project Specification but for subsidy purspose TFO will be restricted to Rs 100.00 lakh only</t>
  </si>
  <si>
    <t>As per project Specification but for subsidy purspose TFO will be restricted to Rs 20.00 lakh only</t>
  </si>
  <si>
    <t xml:space="preserve">Mashroom Cultivation </t>
  </si>
  <si>
    <t>Small Nursery 1 Ha</t>
  </si>
  <si>
    <t>Green House structure Fan &amp; Pad system</t>
  </si>
  <si>
    <t>Rs 1650/sqm upto 500 sqm, Rs 1465/sqm upto 1008 sqm</t>
  </si>
  <si>
    <t>Squire metre</t>
  </si>
  <si>
    <t xml:space="preserve">Ripening Chambers </t>
  </si>
  <si>
    <t>Metric Tone</t>
  </si>
  <si>
    <t>Soo Babul</t>
  </si>
  <si>
    <t>As per National Livestock Mission (NLM)</t>
  </si>
  <si>
    <t xml:space="preserve">Pig Rearing </t>
  </si>
  <si>
    <t>(5+1)</t>
  </si>
  <si>
    <t xml:space="preserve">Pig Breeding </t>
  </si>
  <si>
    <t>(20+4)</t>
  </si>
  <si>
    <t>Renovation of Existing pond</t>
  </si>
  <si>
    <t>Hatchery</t>
  </si>
  <si>
    <t xml:space="preserve">NA </t>
  </si>
  <si>
    <t xml:space="preserve">Retail Marketing Outlet </t>
  </si>
  <si>
    <t>ICE Plant</t>
  </si>
  <si>
    <t>as per Fisheries Department Prices</t>
  </si>
  <si>
    <t xml:space="preserve">Multiple Tempreture Climate Cold Storage </t>
  </si>
  <si>
    <t>10000/MT</t>
  </si>
  <si>
    <t xml:space="preserve">Biogas </t>
  </si>
  <si>
    <t>Bullock Pair (Desi)</t>
  </si>
  <si>
    <t>DISCLAIMER: " The costs and parameters suggested are based on information available to NABARD. User discretion is strongly advised. NABARD is not responsible in any way whatsoever, for any act/s of commission or omission on the part of the user/s, relying on or referring to the unit costs mentioned in NABARD's communication/ publication."</t>
  </si>
  <si>
    <t>2016-17</t>
  </si>
  <si>
    <t>Eucalyptus</t>
  </si>
  <si>
    <t>0.5HP - 0.99 HP</t>
  </si>
  <si>
    <t>1HP - 1.99 HP</t>
  </si>
  <si>
    <t>3 HP - 3.99 HP</t>
  </si>
  <si>
    <t>4 - 5 HP</t>
  </si>
  <si>
    <t>1-3 HP</t>
  </si>
  <si>
    <t>5 HP pumpset</t>
  </si>
  <si>
    <t>3-5 HP</t>
  </si>
  <si>
    <t>Dia-152 mm, Depth- 100mt, carrying pumpset 5 HP</t>
  </si>
  <si>
    <t>Dia-152 mm, Depth- 100mt, carrying pumpset 3 HP</t>
  </si>
  <si>
    <t>2HP - 2.99 HP</t>
  </si>
  <si>
    <t>per bags/cycle</t>
  </si>
  <si>
    <t>unit cost for FY-2014-15</t>
  </si>
  <si>
    <t>unit cost for FY 2015-16</t>
  </si>
  <si>
    <t>Unit cost for FY 2015-16</t>
  </si>
  <si>
    <t>Unit cost for FY-2014-15</t>
  </si>
  <si>
    <t>Portable cold storage</t>
  </si>
  <si>
    <t xml:space="preserve">Newly added </t>
  </si>
  <si>
    <t>2.5x2.5</t>
  </si>
  <si>
    <t>2.5x0.6</t>
  </si>
  <si>
    <t>1.8x0.6</t>
  </si>
  <si>
    <t>1.2x0.6</t>
  </si>
  <si>
    <t>Newly added</t>
  </si>
  <si>
    <t>Upto 1 ha</t>
  </si>
  <si>
    <t>Upto 2 ha</t>
  </si>
  <si>
    <t>Upto 3 ha</t>
  </si>
  <si>
    <t>Upto 4 ha</t>
  </si>
  <si>
    <t>Upto5 ha</t>
  </si>
  <si>
    <t>Out of 146 blocks, 14 block has been categorised as semi-critical. Cautious approach has to be adopted while financing ground water structure in these blocks. All the remaining 132 blocks in the state have been categorised under Safe category. The list of semi critical blocks are given below:</t>
  </si>
  <si>
    <t>SNo</t>
  </si>
  <si>
    <t xml:space="preserve">Revised unit cost </t>
  </si>
  <si>
    <t>Drip Irrigation System</t>
  </si>
  <si>
    <t>Note: The above cost includes cost of animals, transportation, feed &amp; insurance</t>
  </si>
  <si>
    <t>Model Scheme for Wadi</t>
  </si>
  <si>
    <t>Unit</t>
  </si>
  <si>
    <t>1acre</t>
  </si>
  <si>
    <t>Particulars</t>
  </si>
  <si>
    <t>Cost/Unit(Rs)</t>
  </si>
  <si>
    <t>Total (Rs)</t>
  </si>
  <si>
    <t>Remarks</t>
  </si>
  <si>
    <t>Grafts</t>
  </si>
  <si>
    <t>Spacing</t>
  </si>
  <si>
    <t>Option-I</t>
  </si>
  <si>
    <t xml:space="preserve">Mango </t>
  </si>
  <si>
    <t xml:space="preserve">Cashew/Litchi </t>
  </si>
  <si>
    <t>Option-II</t>
  </si>
  <si>
    <t>do</t>
  </si>
  <si>
    <t>Cashew</t>
  </si>
  <si>
    <t>Aonla/Lemon</t>
  </si>
  <si>
    <t>Option-III</t>
  </si>
  <si>
    <t>Promegranate</t>
  </si>
  <si>
    <t>Option-IV</t>
  </si>
  <si>
    <t>Pears</t>
  </si>
  <si>
    <t>Forestry Plants</t>
  </si>
  <si>
    <t>I</t>
  </si>
  <si>
    <t>II</t>
  </si>
  <si>
    <t>III</t>
  </si>
  <si>
    <t>IV</t>
  </si>
  <si>
    <t>Sub Total</t>
  </si>
  <si>
    <t>Fertilizer &amp; Manure</t>
  </si>
  <si>
    <t>Kg/Ltr</t>
  </si>
  <si>
    <t>N</t>
  </si>
  <si>
    <t>P</t>
  </si>
  <si>
    <t>K</t>
  </si>
  <si>
    <t>Vermicompost</t>
  </si>
  <si>
    <t>Neemcake</t>
  </si>
  <si>
    <t>Fungicide</t>
  </si>
  <si>
    <t>Insecticide</t>
  </si>
  <si>
    <t>Fencing</t>
  </si>
  <si>
    <t>Lumpsum</t>
  </si>
  <si>
    <t>B</t>
  </si>
  <si>
    <t>Labour</t>
  </si>
  <si>
    <t>Mandays/Cu cm</t>
  </si>
  <si>
    <t>Ploughing(bulock)</t>
  </si>
  <si>
    <t>Pit filling &amp; planting</t>
  </si>
  <si>
    <t>Basin weeding &amp; formation</t>
  </si>
  <si>
    <t>Pit digging-main crop</t>
  </si>
  <si>
    <t>Pit digging-forest crop</t>
  </si>
  <si>
    <t xml:space="preserve">Fertilizer application &amp; spraying </t>
  </si>
  <si>
    <t>Irrigation work</t>
  </si>
  <si>
    <t>C</t>
  </si>
  <si>
    <t>Soil Conservation</t>
  </si>
  <si>
    <t>Cu mtr</t>
  </si>
  <si>
    <t>Trench cum bunds</t>
  </si>
  <si>
    <t>Farm bunds</t>
  </si>
  <si>
    <t>D</t>
  </si>
  <si>
    <t>Water Resources dev.(E)</t>
  </si>
  <si>
    <t xml:space="preserve">Total Cost </t>
  </si>
  <si>
    <t>Alternative main crops may be cashew, aonla,litchi,lemon, pears &amp; promegranate</t>
  </si>
  <si>
    <t>WADI model</t>
  </si>
  <si>
    <t>New activity</t>
  </si>
  <si>
    <t>As per appendix II</t>
  </si>
  <si>
    <t>As per appendix I</t>
  </si>
  <si>
    <t>Mango as main crop is universal to Chhattisgarh.</t>
  </si>
  <si>
    <t xml:space="preserve">Appendix II </t>
  </si>
  <si>
    <t>0.4 ha</t>
  </si>
  <si>
    <t xml:space="preserve">Appendix I </t>
  </si>
  <si>
    <t>5 MT.</t>
  </si>
  <si>
    <t>ANNEXURE II</t>
  </si>
  <si>
    <t>10*10 m</t>
  </si>
  <si>
    <t>7*7 m</t>
  </si>
  <si>
    <t>(A+B+C+D)</t>
  </si>
  <si>
    <t>Total cost of plants</t>
  </si>
  <si>
    <t>Revised as per Operational Guidelines of Pradhan Mantri Krishi Sinchayi Yojana(PMKSY)</t>
  </si>
  <si>
    <t>Unit cost for FY 2016-17</t>
  </si>
  <si>
    <t>Unit cost for Fy-2017-18</t>
  </si>
  <si>
    <t>Unit cost for Fy-2018-19</t>
  </si>
  <si>
    <t>1 Tonne</t>
  </si>
  <si>
    <t>2 ha</t>
  </si>
  <si>
    <t>Mango( above 5 x 5 )</t>
  </si>
  <si>
    <t>Mango (5 x5 and below)</t>
  </si>
  <si>
    <t>b.Dug well</t>
  </si>
  <si>
    <t>c.Dug well</t>
  </si>
  <si>
    <t>d.Dug well</t>
  </si>
  <si>
    <t xml:space="preserve">Sheep / Goat Rearing </t>
  </si>
  <si>
    <t>As per Project specification. But for subsidy purpose TFO will be restricted to RS 20.00 lakh only</t>
  </si>
  <si>
    <t xml:space="preserve">As per Project specification. </t>
  </si>
  <si>
    <t>Specific to the Project</t>
  </si>
  <si>
    <t xml:space="preserve">NADEP Compost Tank  </t>
  </si>
  <si>
    <t>(10' x 6' x3')</t>
  </si>
  <si>
    <t>0.703( Average unit cost for land leveling for 0.6% to 5% sloping</t>
  </si>
  <si>
    <t>Farm Ponds</t>
  </si>
  <si>
    <t xml:space="preserve">12 cent  model  with  excavation  of   3 cent ---  Remaining  area  9 cent </t>
  </si>
  <si>
    <t xml:space="preserve">16 cent  model  with  excavation  of   4 cent --  Remaining  area  12 cent </t>
  </si>
  <si>
    <t xml:space="preserve">24  cent  model  with  excavation  of  6 cent --  Remaining  area  18  cent </t>
  </si>
  <si>
    <t xml:space="preserve">33  cent  model  with  excavation  of  8 cent --  Remaining  area  25  cent </t>
  </si>
  <si>
    <t xml:space="preserve">100  cent  model  with  excavation  of  20  cent --  Remaining  area  80  cent </t>
  </si>
  <si>
    <t xml:space="preserve">33 cent  model  with  excavation  of   8 cent --  Remaining  area  25 cent </t>
  </si>
  <si>
    <t>0.672 (for 0.4 ha)</t>
  </si>
  <si>
    <t>0.7 (For 0.6ha)</t>
  </si>
  <si>
    <t>Unit Costs approved in SLUCC Meeting held on 01.06.2018</t>
  </si>
  <si>
    <t>(10' x 6' x2.5')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</si>
</sst>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quot;रु&quot;\ * #,##0.00_ ;_ &quot;रु&quot;\ * \-#,##0.00_ ;_ &quot;रु&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00"/>
    <numFmt numFmtId="181" formatCode="0.00000"/>
    <numFmt numFmtId="182" formatCode="0.000000"/>
    <numFmt numFmtId="183" formatCode="0.0000000"/>
    <numFmt numFmtId="184" formatCode="[$-4009]dd\ mmmm\ yyyy"/>
  </numFmts>
  <fonts count="57">
    <font>
      <sz val="11"/>
      <color rgb="FF000000"/>
      <name val="Calibri"/>
      <family val="2"/>
    </font>
    <font>
      <sz val="11"/>
      <color indexed="8"/>
      <name val="Calibri"/>
      <family val="2"/>
    </font>
    <font>
      <sz val="11"/>
      <name val="Georgia"/>
      <family val="1"/>
    </font>
    <font>
      <sz val="12"/>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Arial"/>
      <family val="2"/>
    </font>
    <font>
      <b/>
      <sz val="7.5"/>
      <color indexed="8"/>
      <name val="Arial"/>
      <family val="2"/>
    </font>
    <font>
      <sz val="11"/>
      <color indexed="8"/>
      <name val="Georgia"/>
      <family val="1"/>
    </font>
    <font>
      <sz val="10"/>
      <color indexed="8"/>
      <name val="Georgia"/>
      <family val="1"/>
    </font>
    <font>
      <sz val="12"/>
      <color indexed="8"/>
      <name val="Georgia"/>
      <family val="1"/>
    </font>
    <font>
      <b/>
      <sz val="12"/>
      <color indexed="8"/>
      <name val="Georgia"/>
      <family val="1"/>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000000"/>
      <name val="Arial"/>
      <family val="2"/>
    </font>
    <font>
      <b/>
      <sz val="7.5"/>
      <color rgb="FF000000"/>
      <name val="Arial"/>
      <family val="2"/>
    </font>
    <font>
      <sz val="11"/>
      <color rgb="FF000000"/>
      <name val="Georgia"/>
      <family val="1"/>
    </font>
    <font>
      <sz val="10"/>
      <color rgb="FF000000"/>
      <name val="Georgia"/>
      <family val="1"/>
    </font>
    <font>
      <sz val="12"/>
      <color rgb="FF000000"/>
      <name val="Georgia"/>
      <family val="1"/>
    </font>
    <font>
      <b/>
      <sz val="12"/>
      <color rgb="FF000000"/>
      <name val="Georgia"/>
      <family val="1"/>
    </font>
    <font>
      <sz val="12"/>
      <color rgb="FF000000"/>
      <name val="Calibri"/>
      <family val="2"/>
    </font>
    <font>
      <b/>
      <sz val="11"/>
      <color rgb="FF000000"/>
      <name val="Calibri"/>
      <family val="2"/>
    </font>
    <font>
      <sz val="12"/>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style="thin"/>
      <top style="thin"/>
      <bottom style="thin"/>
    </border>
    <border>
      <left style="thin"/>
      <right style="thin"/>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1">
    <xf numFmtId="0" fontId="0" fillId="0" borderId="0" xfId="0" applyAlignment="1">
      <alignment/>
    </xf>
    <xf numFmtId="0" fontId="48" fillId="33" borderId="10" xfId="0" applyFont="1" applyFill="1" applyBorder="1" applyAlignment="1">
      <alignment horizontal="right" wrapText="1"/>
    </xf>
    <xf numFmtId="0" fontId="48" fillId="33" borderId="10" xfId="0" applyFont="1" applyFill="1" applyBorder="1" applyAlignment="1">
      <alignment horizontal="center" wrapText="1"/>
    </xf>
    <xf numFmtId="0" fontId="48" fillId="33" borderId="0" xfId="0" applyFont="1" applyFill="1" applyBorder="1" applyAlignment="1">
      <alignment horizontal="right" wrapText="1"/>
    </xf>
    <xf numFmtId="0" fontId="49" fillId="33" borderId="0" xfId="0" applyFont="1" applyFill="1" applyBorder="1" applyAlignment="1">
      <alignment horizontal="center" wrapText="1"/>
    </xf>
    <xf numFmtId="0" fontId="50" fillId="0" borderId="0" xfId="0" applyFont="1" applyAlignment="1">
      <alignment/>
    </xf>
    <xf numFmtId="0" fontId="48" fillId="33" borderId="0" xfId="0" applyFont="1" applyFill="1" applyBorder="1" applyAlignment="1">
      <alignment wrapText="1"/>
    </xf>
    <xf numFmtId="0" fontId="51" fillId="33" borderId="0" xfId="0" applyFont="1" applyFill="1" applyBorder="1" applyAlignment="1">
      <alignment horizontal="right" wrapText="1"/>
    </xf>
    <xf numFmtId="0" fontId="52" fillId="33" borderId="0" xfId="0" applyFont="1" applyFill="1" applyAlignment="1">
      <alignment horizontal="center" wrapText="1"/>
    </xf>
    <xf numFmtId="0" fontId="52" fillId="33" borderId="10" xfId="0" applyFont="1" applyFill="1" applyBorder="1" applyAlignment="1">
      <alignment horizontal="center" wrapText="1"/>
    </xf>
    <xf numFmtId="0" fontId="52"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2" fillId="0" borderId="10" xfId="0" applyFont="1" applyBorder="1" applyAlignment="1">
      <alignment horizontal="center" vertical="center" wrapText="1"/>
    </xf>
    <xf numFmtId="179" fontId="52" fillId="33" borderId="10" xfId="0" applyNumberFormat="1" applyFont="1" applyFill="1" applyBorder="1" applyAlignment="1">
      <alignment horizontal="center" vertical="center" wrapText="1"/>
    </xf>
    <xf numFmtId="179" fontId="52" fillId="0" borderId="10" xfId="0" applyNumberFormat="1" applyFont="1" applyBorder="1" applyAlignment="1">
      <alignment horizontal="center" vertical="center" wrapText="1"/>
    </xf>
    <xf numFmtId="0" fontId="52" fillId="33" borderId="12" xfId="0" applyFont="1" applyFill="1" applyBorder="1" applyAlignment="1">
      <alignment horizontal="center" vertical="center" wrapText="1"/>
    </xf>
    <xf numFmtId="0" fontId="53" fillId="33" borderId="10" xfId="0" applyFont="1" applyFill="1" applyBorder="1" applyAlignment="1">
      <alignment horizontal="center" vertical="top" wrapText="1"/>
    </xf>
    <xf numFmtId="0" fontId="53" fillId="33" borderId="0" xfId="0" applyFont="1" applyFill="1" applyBorder="1" applyAlignment="1">
      <alignment horizontal="center" wrapText="1"/>
    </xf>
    <xf numFmtId="0" fontId="53" fillId="33" borderId="10" xfId="0" applyFont="1" applyFill="1" applyBorder="1" applyAlignment="1">
      <alignment horizontal="center" wrapText="1"/>
    </xf>
    <xf numFmtId="0" fontId="52" fillId="33" borderId="0" xfId="0" applyFont="1" applyFill="1" applyBorder="1" applyAlignment="1">
      <alignment horizontal="center" wrapText="1"/>
    </xf>
    <xf numFmtId="0" fontId="53" fillId="0" borderId="0" xfId="0" applyFont="1" applyAlignment="1">
      <alignment horizontal="center" vertical="top" wrapText="1"/>
    </xf>
    <xf numFmtId="0" fontId="53" fillId="0" borderId="10" xfId="0" applyFont="1" applyBorder="1" applyAlignment="1">
      <alignment horizontal="center" vertical="top" wrapText="1"/>
    </xf>
    <xf numFmtId="181" fontId="52" fillId="33" borderId="10" xfId="0" applyNumberFormat="1" applyFont="1" applyFill="1" applyBorder="1" applyAlignment="1">
      <alignment horizontal="center" wrapText="1"/>
    </xf>
    <xf numFmtId="181" fontId="52" fillId="33" borderId="11" xfId="0" applyNumberFormat="1" applyFont="1" applyFill="1" applyBorder="1" applyAlignment="1">
      <alignment horizontal="center" wrapText="1"/>
    </xf>
    <xf numFmtId="0" fontId="53" fillId="33" borderId="0" xfId="0" applyFont="1" applyFill="1" applyBorder="1" applyAlignment="1">
      <alignment wrapText="1"/>
    </xf>
    <xf numFmtId="0" fontId="52" fillId="0" borderId="0" xfId="0" applyFont="1" applyAlignment="1">
      <alignment wrapText="1"/>
    </xf>
    <xf numFmtId="0" fontId="52" fillId="0" borderId="0" xfId="0" applyFont="1" applyAlignment="1">
      <alignment horizontal="center" wrapText="1"/>
    </xf>
    <xf numFmtId="2" fontId="52" fillId="0" borderId="10" xfId="0" applyNumberFormat="1" applyFont="1" applyBorder="1" applyAlignment="1">
      <alignment horizontal="center" vertical="center" wrapText="1"/>
    </xf>
    <xf numFmtId="0" fontId="0" fillId="0" borderId="0" xfId="0" applyAlignment="1">
      <alignment horizontal="center"/>
    </xf>
    <xf numFmtId="0" fontId="52" fillId="0" borderId="13" xfId="0" applyFont="1" applyBorder="1" applyAlignment="1">
      <alignment/>
    </xf>
    <xf numFmtId="0" fontId="53" fillId="0" borderId="13" xfId="0" applyFont="1" applyBorder="1" applyAlignment="1">
      <alignment/>
    </xf>
    <xf numFmtId="0" fontId="52" fillId="0" borderId="13" xfId="0" applyFont="1" applyBorder="1" applyAlignment="1">
      <alignment horizontal="center"/>
    </xf>
    <xf numFmtId="2" fontId="52" fillId="0" borderId="13" xfId="0" applyNumberFormat="1" applyFont="1" applyBorder="1" applyAlignment="1">
      <alignment horizontal="center"/>
    </xf>
    <xf numFmtId="0" fontId="52" fillId="0" borderId="13" xfId="0" applyFont="1" applyBorder="1" applyAlignment="1">
      <alignment horizontal="center" vertical="top" wrapText="1"/>
    </xf>
    <xf numFmtId="0" fontId="52" fillId="0" borderId="13" xfId="0" applyFont="1" applyBorder="1" applyAlignment="1">
      <alignment horizontal="center" wrapText="1"/>
    </xf>
    <xf numFmtId="0" fontId="53" fillId="0" borderId="13" xfId="0" applyFont="1" applyBorder="1" applyAlignment="1">
      <alignment horizontal="center"/>
    </xf>
    <xf numFmtId="2" fontId="53" fillId="0" borderId="13" xfId="0" applyNumberFormat="1" applyFont="1" applyBorder="1" applyAlignment="1">
      <alignment horizontal="center"/>
    </xf>
    <xf numFmtId="0" fontId="52" fillId="0" borderId="13" xfId="0" applyFont="1" applyBorder="1" applyAlignment="1">
      <alignment wrapText="1"/>
    </xf>
    <xf numFmtId="0" fontId="53" fillId="0" borderId="13" xfId="0" applyFont="1" applyBorder="1" applyAlignment="1">
      <alignment/>
    </xf>
    <xf numFmtId="2" fontId="53" fillId="0" borderId="13" xfId="0" applyNumberFormat="1" applyFont="1" applyBorder="1" applyAlignment="1">
      <alignment/>
    </xf>
    <xf numFmtId="0" fontId="52" fillId="0" borderId="0" xfId="0" applyFont="1" applyBorder="1" applyAlignment="1">
      <alignment horizontal="center" vertical="center" wrapText="1"/>
    </xf>
    <xf numFmtId="0" fontId="54" fillId="0" borderId="0" xfId="0" applyFont="1" applyAlignment="1">
      <alignment wrapText="1"/>
    </xf>
    <xf numFmtId="10" fontId="53" fillId="33" borderId="10" xfId="0" applyNumberFormat="1" applyFont="1" applyFill="1" applyBorder="1" applyAlignment="1">
      <alignment horizontal="center" vertical="center" wrapText="1"/>
    </xf>
    <xf numFmtId="2" fontId="52" fillId="33" borderId="10" xfId="0" applyNumberFormat="1" applyFont="1" applyFill="1" applyBorder="1" applyAlignment="1">
      <alignment horizontal="center" vertical="center" wrapText="1"/>
    </xf>
    <xf numFmtId="180" fontId="52" fillId="0" borderId="10" xfId="0" applyNumberFormat="1" applyFont="1" applyBorder="1" applyAlignment="1">
      <alignment horizontal="center" vertical="center" wrapText="1"/>
    </xf>
    <xf numFmtId="0" fontId="54" fillId="0" borderId="0" xfId="0" applyFont="1" applyAlignment="1">
      <alignment horizontal="center" wrapText="1"/>
    </xf>
    <xf numFmtId="0" fontId="54" fillId="0" borderId="0" xfId="0" applyFont="1" applyBorder="1" applyAlignment="1">
      <alignment wrapText="1"/>
    </xf>
    <xf numFmtId="0" fontId="54" fillId="0" borderId="10" xfId="0" applyFont="1" applyBorder="1" applyAlignment="1">
      <alignment wrapText="1"/>
    </xf>
    <xf numFmtId="0" fontId="54" fillId="0" borderId="0" xfId="0" applyFont="1" applyAlignment="1">
      <alignment horizontal="left" wrapText="1"/>
    </xf>
    <xf numFmtId="179" fontId="52" fillId="0" borderId="0" xfId="0" applyNumberFormat="1" applyFont="1" applyAlignment="1">
      <alignment horizontal="center" wrapText="1"/>
    </xf>
    <xf numFmtId="0" fontId="55" fillId="0" borderId="0" xfId="0" applyFont="1" applyAlignment="1">
      <alignment horizontal="center"/>
    </xf>
    <xf numFmtId="0" fontId="52" fillId="0" borderId="14" xfId="0" applyFont="1" applyBorder="1" applyAlignment="1">
      <alignment horizontal="center" vertical="center" wrapText="1"/>
    </xf>
    <xf numFmtId="179" fontId="52" fillId="33" borderId="14" xfId="0" applyNumberFormat="1" applyFont="1" applyFill="1" applyBorder="1" applyAlignment="1">
      <alignment horizontal="center" vertical="center" wrapText="1"/>
    </xf>
    <xf numFmtId="179" fontId="52" fillId="0" borderId="14" xfId="0" applyNumberFormat="1" applyFont="1" applyBorder="1" applyAlignment="1">
      <alignment horizontal="center" vertical="center" wrapText="1"/>
    </xf>
    <xf numFmtId="179" fontId="54" fillId="0" borderId="0" xfId="0" applyNumberFormat="1" applyFont="1" applyAlignment="1">
      <alignment wrapText="1"/>
    </xf>
    <xf numFmtId="0" fontId="52" fillId="0" borderId="10" xfId="0" applyFont="1" applyFill="1" applyBorder="1" applyAlignment="1">
      <alignment horizontal="center" vertical="center" wrapText="1"/>
    </xf>
    <xf numFmtId="179" fontId="52" fillId="0" borderId="14" xfId="0" applyNumberFormat="1" applyFont="1" applyFill="1" applyBorder="1" applyAlignment="1">
      <alignment horizontal="center" vertical="center" wrapText="1"/>
    </xf>
    <xf numFmtId="0" fontId="54" fillId="0" borderId="0" xfId="0" applyFont="1" applyFill="1" applyAlignment="1">
      <alignment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2" fillId="0" borderId="16" xfId="0" applyFont="1" applyBorder="1" applyAlignment="1">
      <alignment horizontal="left" wrapText="1"/>
    </xf>
    <xf numFmtId="178" fontId="52" fillId="0" borderId="12" xfId="0" applyNumberFormat="1" applyFont="1" applyBorder="1" applyAlignment="1">
      <alignment horizontal="center" vertical="center" wrapText="1"/>
    </xf>
    <xf numFmtId="179" fontId="52" fillId="0" borderId="17" xfId="0" applyNumberFormat="1" applyFont="1" applyBorder="1" applyAlignment="1">
      <alignment horizontal="center" vertical="center" wrapText="1"/>
    </xf>
    <xf numFmtId="0" fontId="2" fillId="0" borderId="0" xfId="0" applyFont="1" applyBorder="1" applyAlignment="1">
      <alignment wrapText="1"/>
    </xf>
    <xf numFmtId="0" fontId="2" fillId="0" borderId="16" xfId="0" applyFont="1" applyBorder="1" applyAlignment="1">
      <alignment horizontal="left" vertical="center" wrapText="1"/>
    </xf>
    <xf numFmtId="179" fontId="52" fillId="0" borderId="12" xfId="0" applyNumberFormat="1" applyFont="1" applyBorder="1" applyAlignment="1">
      <alignment horizontal="center" vertical="center" wrapText="1"/>
    </xf>
    <xf numFmtId="0" fontId="53" fillId="33" borderId="0" xfId="0" applyFont="1" applyFill="1" applyAlignment="1">
      <alignment horizontal="center" vertical="center" wrapText="1"/>
    </xf>
    <xf numFmtId="0" fontId="52" fillId="33" borderId="0"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33" borderId="12" xfId="0" applyFont="1" applyFill="1" applyBorder="1" applyAlignment="1">
      <alignment horizontal="center" vertical="center" wrapText="1"/>
    </xf>
    <xf numFmtId="181" fontId="52" fillId="0" borderId="10" xfId="0" applyNumberFormat="1" applyFont="1" applyFill="1" applyBorder="1" applyAlignment="1">
      <alignment horizontal="center" wrapText="1"/>
    </xf>
    <xf numFmtId="179" fontId="52" fillId="0" borderId="10"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179" fontId="52" fillId="0" borderId="15" xfId="0" applyNumberFormat="1" applyFont="1" applyFill="1" applyBorder="1" applyAlignment="1">
      <alignment horizontal="center" vertical="center" wrapText="1"/>
    </xf>
    <xf numFmtId="0" fontId="52" fillId="0" borderId="0" xfId="0" applyFont="1" applyBorder="1" applyAlignment="1">
      <alignment horizontal="center" wrapText="1"/>
    </xf>
    <xf numFmtId="0" fontId="52" fillId="0" borderId="10" xfId="0" applyFont="1" applyBorder="1" applyAlignment="1">
      <alignment horizontal="center" wrapText="1"/>
    </xf>
    <xf numFmtId="10" fontId="52" fillId="0" borderId="10" xfId="0" applyNumberFormat="1" applyFont="1" applyBorder="1" applyAlignment="1">
      <alignment horizontal="center" wrapText="1"/>
    </xf>
    <xf numFmtId="179" fontId="52" fillId="0" borderId="12" xfId="0" applyNumberFormat="1" applyFont="1" applyFill="1" applyBorder="1" applyAlignment="1">
      <alignment horizontal="center" vertical="center" wrapText="1"/>
    </xf>
    <xf numFmtId="0" fontId="52" fillId="0" borderId="10" xfId="0" applyFont="1" applyFill="1" applyBorder="1" applyAlignment="1">
      <alignment horizontal="center" wrapText="1"/>
    </xf>
    <xf numFmtId="179" fontId="52" fillId="0" borderId="10" xfId="0" applyNumberFormat="1" applyFont="1" applyFill="1" applyBorder="1" applyAlignment="1">
      <alignment horizontal="center" wrapText="1"/>
    </xf>
    <xf numFmtId="179" fontId="52" fillId="0" borderId="10" xfId="0" applyNumberFormat="1" applyFont="1" applyBorder="1" applyAlignment="1">
      <alignment horizontal="center" wrapText="1"/>
    </xf>
    <xf numFmtId="10" fontId="52" fillId="0" borderId="10" xfId="0" applyNumberFormat="1" applyFont="1" applyFill="1" applyBorder="1" applyAlignment="1">
      <alignment horizontal="center" wrapText="1"/>
    </xf>
    <xf numFmtId="179" fontId="52" fillId="34" borderId="10" xfId="0" applyNumberFormat="1" applyFont="1" applyFill="1" applyBorder="1" applyAlignment="1">
      <alignment horizontal="center" vertical="center" wrapText="1"/>
    </xf>
    <xf numFmtId="179" fontId="56" fillId="0" borderId="10" xfId="0" applyNumberFormat="1" applyFont="1" applyFill="1" applyBorder="1" applyAlignment="1">
      <alignment horizontal="center" wrapText="1"/>
    </xf>
    <xf numFmtId="0" fontId="3" fillId="0" borderId="16" xfId="0" applyFont="1" applyFill="1" applyBorder="1" applyAlignment="1">
      <alignment horizontal="center" vertical="center" wrapText="1"/>
    </xf>
    <xf numFmtId="1" fontId="3" fillId="0" borderId="18" xfId="0" applyNumberFormat="1" applyFont="1" applyBorder="1" applyAlignment="1">
      <alignment horizontal="center" vertical="center"/>
    </xf>
    <xf numFmtId="1" fontId="3" fillId="0" borderId="16" xfId="0" applyNumberFormat="1" applyFont="1" applyBorder="1" applyAlignment="1">
      <alignment horizontal="center" vertical="center" wrapText="1"/>
    </xf>
    <xf numFmtId="0" fontId="53" fillId="33" borderId="0"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9" xfId="0" applyFont="1" applyFill="1" applyBorder="1" applyAlignment="1">
      <alignment horizontal="center" vertical="center" wrapText="1"/>
    </xf>
    <xf numFmtId="179" fontId="52" fillId="0" borderId="11" xfId="0" applyNumberFormat="1" applyFont="1" applyFill="1" applyBorder="1" applyAlignment="1">
      <alignment horizontal="center" vertical="center" wrapText="1"/>
    </xf>
    <xf numFmtId="179" fontId="52" fillId="0" borderId="12" xfId="0" applyNumberFormat="1"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3" fillId="33" borderId="10" xfId="0" applyFont="1" applyFill="1" applyBorder="1" applyAlignment="1">
      <alignment horizontal="center" vertical="top" wrapText="1"/>
    </xf>
    <xf numFmtId="0" fontId="53" fillId="33" borderId="12" xfId="0" applyFont="1" applyFill="1" applyBorder="1" applyAlignment="1">
      <alignment horizontal="center" vertical="center" wrapText="1"/>
    </xf>
    <xf numFmtId="179" fontId="52" fillId="33" borderId="11" xfId="0" applyNumberFormat="1" applyFont="1" applyFill="1" applyBorder="1" applyAlignment="1">
      <alignment horizontal="center" vertical="center" wrapText="1"/>
    </xf>
    <xf numFmtId="179" fontId="52" fillId="33" borderId="20" xfId="0" applyNumberFormat="1" applyFont="1" applyFill="1" applyBorder="1" applyAlignment="1">
      <alignment horizontal="center" vertical="center" wrapText="1"/>
    </xf>
    <xf numFmtId="179" fontId="52" fillId="33" borderId="12" xfId="0" applyNumberFormat="1" applyFont="1" applyFill="1" applyBorder="1" applyAlignment="1">
      <alignment horizontal="center" vertical="center" wrapText="1"/>
    </xf>
    <xf numFmtId="179" fontId="52" fillId="0" borderId="11" xfId="0" applyNumberFormat="1" applyFont="1" applyBorder="1" applyAlignment="1">
      <alignment horizontal="center" vertical="center" wrapText="1"/>
    </xf>
    <xf numFmtId="179" fontId="52" fillId="0" borderId="20" xfId="0" applyNumberFormat="1" applyFont="1" applyBorder="1" applyAlignment="1">
      <alignment horizontal="center" vertical="center" wrapText="1"/>
    </xf>
    <xf numFmtId="179" fontId="52" fillId="0" borderId="12" xfId="0" applyNumberFormat="1" applyFont="1" applyBorder="1" applyAlignment="1">
      <alignment horizontal="center" vertical="center" wrapText="1"/>
    </xf>
    <xf numFmtId="0" fontId="53" fillId="33" borderId="10" xfId="0" applyFont="1" applyFill="1" applyBorder="1" applyAlignment="1">
      <alignment horizontal="center" wrapText="1"/>
    </xf>
    <xf numFmtId="0" fontId="52" fillId="33" borderId="14" xfId="0" applyFont="1" applyFill="1" applyBorder="1" applyAlignment="1">
      <alignment horizontal="center" wrapText="1"/>
    </xf>
    <xf numFmtId="0" fontId="52" fillId="33" borderId="19" xfId="0" applyFont="1" applyFill="1" applyBorder="1" applyAlignment="1">
      <alignment horizontal="center" wrapText="1"/>
    </xf>
    <xf numFmtId="0" fontId="52" fillId="33" borderId="11" xfId="0" applyFont="1" applyFill="1" applyBorder="1" applyAlignment="1">
      <alignment horizontal="center" wrapText="1"/>
    </xf>
    <xf numFmtId="0" fontId="52" fillId="33" borderId="10" xfId="0" applyFont="1" applyFill="1" applyBorder="1" applyAlignment="1">
      <alignment horizontal="center" wrapText="1"/>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top" wrapText="1"/>
    </xf>
    <xf numFmtId="0" fontId="53" fillId="33" borderId="12" xfId="0" applyFont="1" applyFill="1" applyBorder="1" applyAlignment="1">
      <alignment horizontal="center" vertical="top" wrapText="1"/>
    </xf>
    <xf numFmtId="0" fontId="52" fillId="33" borderId="10" xfId="0" applyFont="1" applyFill="1" applyBorder="1" applyAlignment="1">
      <alignment horizontal="center" vertical="center" wrapText="1"/>
    </xf>
    <xf numFmtId="0" fontId="52" fillId="0" borderId="13" xfId="0" applyFont="1" applyFill="1" applyBorder="1" applyAlignment="1">
      <alignment horizontal="left" wrapText="1"/>
    </xf>
    <xf numFmtId="0" fontId="52" fillId="0" borderId="21"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21" xfId="0" applyFont="1" applyBorder="1" applyAlignment="1">
      <alignment horizontal="center"/>
    </xf>
    <xf numFmtId="0" fontId="52"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53"/>
  <sheetViews>
    <sheetView tabSelected="1" zoomScale="80" zoomScaleNormal="80" zoomScalePageLayoutView="0" workbookViewId="0" topLeftCell="A1">
      <selection activeCell="K10" sqref="K10"/>
    </sheetView>
  </sheetViews>
  <sheetFormatPr defaultColWidth="8.7109375" defaultRowHeight="15"/>
  <cols>
    <col min="1" max="1" width="5.00390625" style="41" customWidth="1"/>
    <col min="2" max="2" width="41.00390625" style="41" customWidth="1"/>
    <col min="3" max="3" width="30.140625" style="41" customWidth="1"/>
    <col min="4" max="4" width="33.00390625" style="41" hidden="1" customWidth="1"/>
    <col min="5" max="5" width="35.57421875" style="41" hidden="1" customWidth="1"/>
    <col min="6" max="6" width="27.28125" style="45" hidden="1" customWidth="1"/>
    <col min="7" max="7" width="38.57421875" style="49" customWidth="1"/>
    <col min="8" max="8" width="33.7109375" style="41" customWidth="1"/>
    <col min="9" max="9" width="14.421875" style="41" bestFit="1" customWidth="1"/>
    <col min="10" max="16384" width="8.7109375" style="41" customWidth="1"/>
  </cols>
  <sheetData>
    <row r="1" ht="15.75">
      <c r="G1" s="26"/>
    </row>
    <row r="2" spans="1:8" ht="33" customHeight="1">
      <c r="A2" s="8"/>
      <c r="B2" s="8"/>
      <c r="C2" s="68" t="s">
        <v>316</v>
      </c>
      <c r="D2" s="8"/>
      <c r="E2" s="26"/>
      <c r="F2" s="26"/>
      <c r="G2" s="26"/>
      <c r="H2" s="45"/>
    </row>
    <row r="3" spans="1:8" s="46" customFormat="1" ht="36.75" customHeight="1">
      <c r="A3" s="69"/>
      <c r="B3" s="90" t="s">
        <v>348</v>
      </c>
      <c r="C3" s="90"/>
      <c r="D3" s="90"/>
      <c r="E3" s="70" t="s">
        <v>217</v>
      </c>
      <c r="F3" s="40"/>
      <c r="G3" s="40"/>
      <c r="H3" s="77"/>
    </row>
    <row r="4" spans="1:8" s="47" customFormat="1" ht="15.75">
      <c r="A4" s="61"/>
      <c r="B4" s="60" t="s">
        <v>0</v>
      </c>
      <c r="C4" s="61"/>
      <c r="D4" s="61"/>
      <c r="E4" s="12"/>
      <c r="F4" s="98" t="s">
        <v>137</v>
      </c>
      <c r="G4" s="98"/>
      <c r="H4" s="78"/>
    </row>
    <row r="5" spans="1:8" ht="15.75" customHeight="1">
      <c r="A5" s="71"/>
      <c r="B5" s="99"/>
      <c r="C5" s="99"/>
      <c r="D5" s="99"/>
      <c r="E5" s="99"/>
      <c r="F5" s="99"/>
      <c r="G5" s="99"/>
      <c r="H5" s="78"/>
    </row>
    <row r="6" spans="1:8" ht="15" customHeight="1">
      <c r="A6" s="60">
        <v>1</v>
      </c>
      <c r="B6" s="91" t="s">
        <v>2</v>
      </c>
      <c r="C6" s="92"/>
      <c r="D6" s="92"/>
      <c r="E6" s="92"/>
      <c r="F6" s="92"/>
      <c r="G6" s="93"/>
      <c r="H6" s="78"/>
    </row>
    <row r="7" spans="1:8" s="25" customFormat="1" ht="48" customHeight="1">
      <c r="A7" s="10"/>
      <c r="B7" s="11" t="s">
        <v>3</v>
      </c>
      <c r="C7" s="11" t="s">
        <v>4</v>
      </c>
      <c r="D7" s="11" t="s">
        <v>233</v>
      </c>
      <c r="E7" s="11" t="s">
        <v>232</v>
      </c>
      <c r="F7" s="11" t="s">
        <v>322</v>
      </c>
      <c r="G7" s="60" t="s">
        <v>323</v>
      </c>
      <c r="H7" s="60" t="s">
        <v>324</v>
      </c>
    </row>
    <row r="8" spans="1:8" ht="15.75">
      <c r="A8" s="61"/>
      <c r="B8" s="60" t="s">
        <v>6</v>
      </c>
      <c r="C8" s="61"/>
      <c r="D8" s="61"/>
      <c r="E8" s="12"/>
      <c r="F8" s="12"/>
      <c r="G8" s="12"/>
      <c r="H8" s="78"/>
    </row>
    <row r="9" spans="1:8" ht="15.75">
      <c r="A9" s="61"/>
      <c r="B9" s="61" t="s">
        <v>7</v>
      </c>
      <c r="C9" s="61" t="s">
        <v>8</v>
      </c>
      <c r="D9" s="61">
        <v>0.528</v>
      </c>
      <c r="E9" s="14">
        <v>0.672</v>
      </c>
      <c r="F9" s="14">
        <v>0.672</v>
      </c>
      <c r="G9" s="13">
        <v>0.74</v>
      </c>
      <c r="H9" s="13">
        <v>0.74</v>
      </c>
    </row>
    <row r="10" spans="1:8" ht="15.75">
      <c r="A10" s="61"/>
      <c r="B10" s="61" t="s">
        <v>329</v>
      </c>
      <c r="C10" s="61" t="s">
        <v>9</v>
      </c>
      <c r="D10" s="61">
        <v>0.66</v>
      </c>
      <c r="E10" s="14">
        <v>0.784</v>
      </c>
      <c r="F10" s="14">
        <v>0.784</v>
      </c>
      <c r="G10" s="13">
        <v>0.86</v>
      </c>
      <c r="H10" s="13">
        <v>0.86</v>
      </c>
    </row>
    <row r="11" spans="1:8" ht="15.75">
      <c r="A11" s="61"/>
      <c r="B11" s="61" t="s">
        <v>330</v>
      </c>
      <c r="C11" s="61" t="s">
        <v>10</v>
      </c>
      <c r="D11" s="61">
        <v>0.825</v>
      </c>
      <c r="E11" s="14">
        <v>0.963</v>
      </c>
      <c r="F11" s="14">
        <v>0.963</v>
      </c>
      <c r="G11" s="13">
        <v>1.06</v>
      </c>
      <c r="H11" s="13">
        <v>1.06</v>
      </c>
    </row>
    <row r="12" spans="1:8" ht="15.75">
      <c r="A12" s="61"/>
      <c r="B12" s="61" t="s">
        <v>331</v>
      </c>
      <c r="C12" s="61" t="s">
        <v>186</v>
      </c>
      <c r="D12" s="61"/>
      <c r="E12" s="12">
        <v>1.06</v>
      </c>
      <c r="F12" s="14">
        <v>1.06</v>
      </c>
      <c r="G12" s="13">
        <v>1.17</v>
      </c>
      <c r="H12" s="13">
        <v>1.17</v>
      </c>
    </row>
    <row r="13" spans="1:8" ht="45">
      <c r="A13" s="61"/>
      <c r="B13" s="61" t="s">
        <v>11</v>
      </c>
      <c r="C13" s="61" t="s">
        <v>227</v>
      </c>
      <c r="D13" s="61"/>
      <c r="E13" s="12">
        <v>0.93</v>
      </c>
      <c r="F13" s="14">
        <v>0.93</v>
      </c>
      <c r="G13" s="13">
        <v>1.02</v>
      </c>
      <c r="H13" s="13">
        <v>1.02</v>
      </c>
    </row>
    <row r="14" spans="1:8" s="48" customFormat="1" ht="45">
      <c r="A14" s="61"/>
      <c r="B14" s="61" t="s">
        <v>11</v>
      </c>
      <c r="C14" s="61" t="s">
        <v>226</v>
      </c>
      <c r="D14" s="61">
        <v>0.715</v>
      </c>
      <c r="E14" s="12">
        <v>1.021</v>
      </c>
      <c r="F14" s="14">
        <v>1.021</v>
      </c>
      <c r="G14" s="14">
        <v>1.12</v>
      </c>
      <c r="H14" s="14">
        <v>1.12</v>
      </c>
    </row>
    <row r="15" spans="1:8" ht="15.75">
      <c r="A15" s="61"/>
      <c r="B15" s="61" t="s">
        <v>12</v>
      </c>
      <c r="C15" s="61" t="s">
        <v>219</v>
      </c>
      <c r="D15" s="61"/>
      <c r="E15" s="14">
        <v>0.08</v>
      </c>
      <c r="F15" s="14">
        <v>0.085</v>
      </c>
      <c r="G15" s="13">
        <v>0.085</v>
      </c>
      <c r="H15" s="13">
        <v>0.085</v>
      </c>
    </row>
    <row r="16" spans="1:8" ht="15.75">
      <c r="A16" s="61"/>
      <c r="B16" s="61" t="s">
        <v>12</v>
      </c>
      <c r="C16" s="61" t="s">
        <v>220</v>
      </c>
      <c r="D16" s="61"/>
      <c r="E16" s="14">
        <v>0.118</v>
      </c>
      <c r="F16" s="14">
        <v>0.125</v>
      </c>
      <c r="G16" s="13">
        <v>0.125</v>
      </c>
      <c r="H16" s="13">
        <v>0.125</v>
      </c>
    </row>
    <row r="17" spans="1:8" ht="15.75">
      <c r="A17" s="61"/>
      <c r="B17" s="61" t="s">
        <v>12</v>
      </c>
      <c r="C17" s="61" t="s">
        <v>228</v>
      </c>
      <c r="D17" s="61"/>
      <c r="E17" s="14">
        <v>0.151</v>
      </c>
      <c r="F17" s="14">
        <v>0.158</v>
      </c>
      <c r="G17" s="13">
        <v>0.158</v>
      </c>
      <c r="H17" s="13">
        <v>0.158</v>
      </c>
    </row>
    <row r="18" spans="1:8" ht="15.75">
      <c r="A18" s="61"/>
      <c r="B18" s="61" t="s">
        <v>12</v>
      </c>
      <c r="C18" s="61" t="s">
        <v>221</v>
      </c>
      <c r="D18" s="61">
        <v>0.1958</v>
      </c>
      <c r="E18" s="14">
        <v>0.252</v>
      </c>
      <c r="F18" s="14">
        <v>0.252</v>
      </c>
      <c r="G18" s="13">
        <v>0.252</v>
      </c>
      <c r="H18" s="13">
        <v>0.252</v>
      </c>
    </row>
    <row r="19" spans="1:8" ht="15.75">
      <c r="A19" s="61"/>
      <c r="B19" s="61" t="s">
        <v>13</v>
      </c>
      <c r="C19" s="61" t="s">
        <v>222</v>
      </c>
      <c r="D19" s="61">
        <v>0.2365</v>
      </c>
      <c r="E19" s="14">
        <v>0.289</v>
      </c>
      <c r="F19" s="14">
        <v>0.289</v>
      </c>
      <c r="G19" s="13">
        <v>0.289</v>
      </c>
      <c r="H19" s="13">
        <v>0.289</v>
      </c>
    </row>
    <row r="20" spans="1:8" ht="15.75">
      <c r="A20" s="61"/>
      <c r="B20" s="61" t="s">
        <v>14</v>
      </c>
      <c r="C20" s="61" t="s">
        <v>221</v>
      </c>
      <c r="D20" s="61">
        <v>0.242</v>
      </c>
      <c r="E20" s="14">
        <v>0.324</v>
      </c>
      <c r="F20" s="14">
        <v>0.324</v>
      </c>
      <c r="G20" s="13">
        <v>0.324</v>
      </c>
      <c r="H20" s="13">
        <v>0.324</v>
      </c>
    </row>
    <row r="21" spans="1:8" ht="15.75">
      <c r="A21" s="61"/>
      <c r="B21" s="61" t="s">
        <v>14</v>
      </c>
      <c r="C21" s="61" t="s">
        <v>222</v>
      </c>
      <c r="D21" s="61">
        <v>0.275</v>
      </c>
      <c r="E21" s="14">
        <v>0.412</v>
      </c>
      <c r="F21" s="14">
        <v>0.412</v>
      </c>
      <c r="G21" s="13">
        <v>0.412</v>
      </c>
      <c r="H21" s="13">
        <v>0.412</v>
      </c>
    </row>
    <row r="22" spans="1:8" ht="15.75">
      <c r="A22" s="61"/>
      <c r="B22" s="61" t="s">
        <v>15</v>
      </c>
      <c r="C22" s="61" t="s">
        <v>221</v>
      </c>
      <c r="D22" s="61">
        <v>0.341</v>
      </c>
      <c r="E22" s="14">
        <v>0.388</v>
      </c>
      <c r="F22" s="14">
        <v>0.388</v>
      </c>
      <c r="G22" s="13">
        <v>0.388</v>
      </c>
      <c r="H22" s="13">
        <v>0.388</v>
      </c>
    </row>
    <row r="23" spans="1:8" ht="15.75">
      <c r="A23" s="61"/>
      <c r="B23" s="61" t="s">
        <v>15</v>
      </c>
      <c r="C23" s="61" t="s">
        <v>222</v>
      </c>
      <c r="D23" s="61">
        <v>0.374</v>
      </c>
      <c r="E23" s="14">
        <v>0.425</v>
      </c>
      <c r="F23" s="14">
        <v>0.425</v>
      </c>
      <c r="G23" s="13">
        <v>0.425</v>
      </c>
      <c r="H23" s="13">
        <v>0.425</v>
      </c>
    </row>
    <row r="24" spans="1:8" ht="15.75">
      <c r="A24" s="61"/>
      <c r="B24" s="61" t="s">
        <v>187</v>
      </c>
      <c r="C24" s="61" t="s">
        <v>223</v>
      </c>
      <c r="D24" s="61"/>
      <c r="E24" s="14">
        <v>0.253</v>
      </c>
      <c r="F24" s="14">
        <v>0.253</v>
      </c>
      <c r="G24" s="13">
        <v>0.253</v>
      </c>
      <c r="H24" s="13">
        <v>0.253</v>
      </c>
    </row>
    <row r="25" spans="1:8" ht="15.75">
      <c r="A25" s="61"/>
      <c r="B25" s="61" t="s">
        <v>187</v>
      </c>
      <c r="C25" s="61" t="s">
        <v>225</v>
      </c>
      <c r="D25" s="61"/>
      <c r="E25" s="14">
        <v>0.285</v>
      </c>
      <c r="F25" s="14">
        <v>0.285</v>
      </c>
      <c r="G25" s="13">
        <v>0.285</v>
      </c>
      <c r="H25" s="13">
        <v>0.285</v>
      </c>
    </row>
    <row r="26" spans="1:8" ht="15.75">
      <c r="A26" s="61"/>
      <c r="B26" s="61" t="s">
        <v>16</v>
      </c>
      <c r="C26" s="61" t="s">
        <v>224</v>
      </c>
      <c r="D26" s="61">
        <v>0.484</v>
      </c>
      <c r="E26" s="14">
        <v>0.484</v>
      </c>
      <c r="F26" s="14">
        <v>0.484</v>
      </c>
      <c r="G26" s="13">
        <v>0.484</v>
      </c>
      <c r="H26" s="13">
        <v>0.484</v>
      </c>
    </row>
    <row r="27" spans="1:8" ht="39.75" customHeight="1">
      <c r="A27" s="61"/>
      <c r="B27" s="61" t="s">
        <v>17</v>
      </c>
      <c r="C27" s="61"/>
      <c r="D27" s="61" t="s">
        <v>18</v>
      </c>
      <c r="E27" s="61" t="s">
        <v>18</v>
      </c>
      <c r="F27" s="61" t="s">
        <v>310</v>
      </c>
      <c r="G27" s="13" t="s">
        <v>310</v>
      </c>
      <c r="H27" s="13" t="s">
        <v>310</v>
      </c>
    </row>
    <row r="28" spans="1:8" ht="38.25" customHeight="1">
      <c r="A28" s="61"/>
      <c r="B28" s="61" t="s">
        <v>19</v>
      </c>
      <c r="C28" s="61"/>
      <c r="D28" s="61" t="s">
        <v>18</v>
      </c>
      <c r="E28" s="61" t="s">
        <v>18</v>
      </c>
      <c r="F28" s="61" t="s">
        <v>310</v>
      </c>
      <c r="G28" s="13" t="s">
        <v>310</v>
      </c>
      <c r="H28" s="13" t="s">
        <v>310</v>
      </c>
    </row>
    <row r="29" spans="1:8" ht="15.75">
      <c r="A29" s="60">
        <v>2</v>
      </c>
      <c r="B29" s="91" t="s">
        <v>20</v>
      </c>
      <c r="C29" s="92"/>
      <c r="D29" s="92"/>
      <c r="E29" s="92"/>
      <c r="F29" s="92"/>
      <c r="G29" s="92"/>
      <c r="H29" s="79"/>
    </row>
    <row r="30" spans="1:8" ht="33" customHeight="1">
      <c r="A30" s="61"/>
      <c r="B30" s="60" t="s">
        <v>3</v>
      </c>
      <c r="C30" s="60" t="s">
        <v>4</v>
      </c>
      <c r="D30" s="60" t="s">
        <v>230</v>
      </c>
      <c r="E30" s="60" t="s">
        <v>231</v>
      </c>
      <c r="F30" s="11" t="s">
        <v>322</v>
      </c>
      <c r="G30" s="60" t="s">
        <v>323</v>
      </c>
      <c r="H30" s="60" t="s">
        <v>324</v>
      </c>
    </row>
    <row r="31" spans="1:8" ht="81.75" customHeight="1">
      <c r="A31" s="61"/>
      <c r="B31" s="61" t="s">
        <v>21</v>
      </c>
      <c r="C31" s="61" t="s">
        <v>22</v>
      </c>
      <c r="D31" s="61" t="s">
        <v>23</v>
      </c>
      <c r="E31" s="61" t="s">
        <v>23</v>
      </c>
      <c r="F31" s="61" t="s">
        <v>23</v>
      </c>
      <c r="G31" s="51" t="str">
        <f>F31</f>
        <v>0.40 (for land leveling &gt;3% slope in work cost as per project specification)</v>
      </c>
      <c r="H31" s="73" t="s">
        <v>338</v>
      </c>
    </row>
    <row r="32" spans="1:8" ht="37.5" customHeight="1">
      <c r="A32" s="61"/>
      <c r="B32" s="61" t="s">
        <v>24</v>
      </c>
      <c r="C32" s="61" t="s">
        <v>22</v>
      </c>
      <c r="D32" s="61">
        <v>0.11</v>
      </c>
      <c r="E32" s="14">
        <v>0.19</v>
      </c>
      <c r="F32" s="14">
        <v>0.3</v>
      </c>
      <c r="G32" s="52">
        <v>0.3</v>
      </c>
      <c r="H32" s="73">
        <v>0.3</v>
      </c>
    </row>
    <row r="33" spans="1:8" ht="30">
      <c r="A33" s="61"/>
      <c r="B33" s="61" t="s">
        <v>25</v>
      </c>
      <c r="C33" s="61" t="s">
        <v>22</v>
      </c>
      <c r="D33" s="61"/>
      <c r="E33" s="14">
        <v>0.134</v>
      </c>
      <c r="F33" s="14">
        <v>0.134</v>
      </c>
      <c r="G33" s="53">
        <v>0.134</v>
      </c>
      <c r="H33" s="73">
        <v>0.134</v>
      </c>
    </row>
    <row r="34" spans="1:8" ht="45">
      <c r="A34" s="61"/>
      <c r="B34" s="61" t="s">
        <v>339</v>
      </c>
      <c r="C34" s="61" t="s">
        <v>340</v>
      </c>
      <c r="D34" s="61">
        <v>0.484</v>
      </c>
      <c r="E34" s="14">
        <v>0.672</v>
      </c>
      <c r="F34" s="14">
        <v>0.672</v>
      </c>
      <c r="G34" s="100" t="s">
        <v>346</v>
      </c>
      <c r="H34" s="73">
        <v>0.118</v>
      </c>
    </row>
    <row r="35" spans="1:8" ht="45">
      <c r="A35" s="61"/>
      <c r="B35" s="61" t="s">
        <v>339</v>
      </c>
      <c r="C35" s="61" t="s">
        <v>341</v>
      </c>
      <c r="D35" s="61">
        <v>0.484</v>
      </c>
      <c r="E35" s="27" t="s">
        <v>182</v>
      </c>
      <c r="F35" s="14">
        <v>7</v>
      </c>
      <c r="G35" s="101"/>
      <c r="H35" s="80">
        <v>0.182</v>
      </c>
    </row>
    <row r="36" spans="1:8" ht="45">
      <c r="A36" s="61"/>
      <c r="B36" s="61" t="s">
        <v>339</v>
      </c>
      <c r="C36" s="61" t="s">
        <v>342</v>
      </c>
      <c r="D36" s="61"/>
      <c r="E36" s="27"/>
      <c r="F36" s="14"/>
      <c r="G36" s="102"/>
      <c r="H36" s="80">
        <v>0.303</v>
      </c>
    </row>
    <row r="37" spans="1:8" ht="45">
      <c r="A37" s="61"/>
      <c r="B37" s="61" t="s">
        <v>339</v>
      </c>
      <c r="C37" s="61" t="s">
        <v>343</v>
      </c>
      <c r="D37" s="61"/>
      <c r="E37" s="27"/>
      <c r="F37" s="14"/>
      <c r="G37" s="103" t="s">
        <v>347</v>
      </c>
      <c r="H37" s="80">
        <v>0.401</v>
      </c>
    </row>
    <row r="38" spans="1:8" ht="45">
      <c r="A38" s="61"/>
      <c r="B38" s="61" t="s">
        <v>339</v>
      </c>
      <c r="C38" s="61" t="s">
        <v>344</v>
      </c>
      <c r="D38" s="61"/>
      <c r="E38" s="27"/>
      <c r="F38" s="14"/>
      <c r="G38" s="104"/>
      <c r="H38" s="80">
        <v>1.175</v>
      </c>
    </row>
    <row r="39" spans="1:8" ht="45">
      <c r="A39" s="61"/>
      <c r="B39" s="61" t="s">
        <v>339</v>
      </c>
      <c r="C39" s="61" t="s">
        <v>345</v>
      </c>
      <c r="D39" s="61"/>
      <c r="E39" s="27"/>
      <c r="F39" s="14"/>
      <c r="G39" s="105"/>
      <c r="H39" s="80">
        <v>0.409</v>
      </c>
    </row>
    <row r="40" spans="1:8" ht="15.75">
      <c r="A40" s="61"/>
      <c r="B40" s="61" t="s">
        <v>26</v>
      </c>
      <c r="C40" s="87" t="s">
        <v>349</v>
      </c>
      <c r="D40" s="61">
        <v>0.11</v>
      </c>
      <c r="E40" s="14">
        <v>0.19</v>
      </c>
      <c r="F40" s="14">
        <v>0.19</v>
      </c>
      <c r="G40" s="52">
        <v>0.19</v>
      </c>
      <c r="H40" s="73">
        <v>0.237</v>
      </c>
    </row>
    <row r="41" spans="1:8" s="57" customFormat="1" ht="15.75">
      <c r="A41" s="81"/>
      <c r="B41" s="87" t="s">
        <v>336</v>
      </c>
      <c r="C41" s="87" t="s">
        <v>337</v>
      </c>
      <c r="D41" s="55"/>
      <c r="E41" s="55"/>
      <c r="F41" s="55"/>
      <c r="G41" s="73" t="s">
        <v>240</v>
      </c>
      <c r="H41" s="55">
        <v>0.191</v>
      </c>
    </row>
    <row r="42" spans="1:9" ht="35.25" customHeight="1">
      <c r="A42" s="15"/>
      <c r="B42" s="15" t="s">
        <v>31</v>
      </c>
      <c r="C42" s="15" t="s">
        <v>32</v>
      </c>
      <c r="D42" s="15">
        <v>0.22</v>
      </c>
      <c r="E42" s="67">
        <v>0.311</v>
      </c>
      <c r="F42" s="63" t="s">
        <v>38</v>
      </c>
      <c r="G42" s="64" t="str">
        <f>F42</f>
        <v>Specific to the project</v>
      </c>
      <c r="H42" s="88" t="s">
        <v>335</v>
      </c>
      <c r="I42" s="66"/>
    </row>
    <row r="43" spans="1:9" ht="15.75">
      <c r="A43" s="61"/>
      <c r="B43" s="61" t="s">
        <v>33</v>
      </c>
      <c r="C43" s="61" t="s">
        <v>34</v>
      </c>
      <c r="D43" s="61">
        <v>0.55</v>
      </c>
      <c r="E43" s="14">
        <v>0.769</v>
      </c>
      <c r="F43" s="14">
        <v>0.85</v>
      </c>
      <c r="G43" s="53">
        <v>0.85</v>
      </c>
      <c r="H43" s="14">
        <v>0.85</v>
      </c>
      <c r="I43" s="62"/>
    </row>
    <row r="44" spans="1:11" ht="95.25" customHeight="1">
      <c r="A44" s="61"/>
      <c r="B44" s="61" t="s">
        <v>35</v>
      </c>
      <c r="C44" s="61" t="s">
        <v>36</v>
      </c>
      <c r="D44" s="61" t="s">
        <v>37</v>
      </c>
      <c r="E44" s="61" t="s">
        <v>188</v>
      </c>
      <c r="F44" s="61" t="s">
        <v>188</v>
      </c>
      <c r="G44" s="53" t="str">
        <f>F44</f>
        <v>As per project Specification</v>
      </c>
      <c r="H44" s="89" t="s">
        <v>334</v>
      </c>
      <c r="I44" s="66"/>
      <c r="J44" s="65"/>
      <c r="K44" s="65"/>
    </row>
    <row r="45" spans="1:9" ht="75">
      <c r="A45" s="61"/>
      <c r="B45" s="61" t="s">
        <v>27</v>
      </c>
      <c r="C45" s="61" t="s">
        <v>28</v>
      </c>
      <c r="D45" s="61" t="s">
        <v>29</v>
      </c>
      <c r="E45" s="27">
        <v>20</v>
      </c>
      <c r="F45" s="61" t="s">
        <v>192</v>
      </c>
      <c r="G45" s="53" t="str">
        <f>F45</f>
        <v>As per project Specification but for subsidy purspose TFO will be restricted to Rs 20.00 lakh only</v>
      </c>
      <c r="H45" s="14" t="s">
        <v>333</v>
      </c>
      <c r="I45" s="66"/>
    </row>
    <row r="46" spans="1:9" ht="75">
      <c r="A46" s="61"/>
      <c r="B46" s="61" t="s">
        <v>190</v>
      </c>
      <c r="C46" s="61" t="s">
        <v>189</v>
      </c>
      <c r="D46" s="61" t="s">
        <v>30</v>
      </c>
      <c r="E46" s="27">
        <v>100</v>
      </c>
      <c r="F46" s="61" t="s">
        <v>191</v>
      </c>
      <c r="G46" s="53" t="str">
        <f>F46</f>
        <v>As per project Specification but for subsidy purspose TFO will be restricted to Rs 100.00 lakh only</v>
      </c>
      <c r="H46" s="53" t="str">
        <f>G46</f>
        <v>As per project Specification but for subsidy purspose TFO will be restricted to Rs 100.00 lakh only</v>
      </c>
      <c r="I46" s="62"/>
    </row>
    <row r="47" spans="1:9" ht="15.75">
      <c r="A47" s="60">
        <v>3</v>
      </c>
      <c r="B47" s="91" t="s">
        <v>39</v>
      </c>
      <c r="C47" s="92"/>
      <c r="D47" s="92"/>
      <c r="E47" s="92"/>
      <c r="F47" s="92"/>
      <c r="G47" s="92"/>
      <c r="H47" s="79"/>
      <c r="I47" s="66"/>
    </row>
    <row r="48" spans="1:8" ht="30">
      <c r="A48" s="61"/>
      <c r="B48" s="60" t="s">
        <v>3</v>
      </c>
      <c r="C48" s="60" t="s">
        <v>4</v>
      </c>
      <c r="D48" s="60" t="s">
        <v>230</v>
      </c>
      <c r="E48" s="60" t="s">
        <v>231</v>
      </c>
      <c r="F48" s="11" t="s">
        <v>322</v>
      </c>
      <c r="G48" s="60" t="s">
        <v>323</v>
      </c>
      <c r="H48" s="60" t="s">
        <v>324</v>
      </c>
    </row>
    <row r="49" spans="1:8" ht="30">
      <c r="A49" s="61"/>
      <c r="B49" s="61" t="s">
        <v>40</v>
      </c>
      <c r="C49" s="61" t="s">
        <v>41</v>
      </c>
      <c r="D49" s="61" t="s">
        <v>42</v>
      </c>
      <c r="E49" s="61" t="s">
        <v>42</v>
      </c>
      <c r="F49" s="61" t="s">
        <v>42</v>
      </c>
      <c r="G49" s="53" t="str">
        <f aca="true" t="shared" si="0" ref="G49:H58">F49</f>
        <v>Standard manufacturer's cost.</v>
      </c>
      <c r="H49" s="14" t="str">
        <f t="shared" si="0"/>
        <v>Standard manufacturer's cost.</v>
      </c>
    </row>
    <row r="50" spans="1:8" ht="30">
      <c r="A50" s="61"/>
      <c r="B50" s="61" t="s">
        <v>43</v>
      </c>
      <c r="C50" s="61" t="s">
        <v>41</v>
      </c>
      <c r="D50" s="61" t="s">
        <v>42</v>
      </c>
      <c r="E50" s="61" t="s">
        <v>42</v>
      </c>
      <c r="F50" s="61" t="s">
        <v>42</v>
      </c>
      <c r="G50" s="53" t="str">
        <f t="shared" si="0"/>
        <v>Standard manufacturer's cost.</v>
      </c>
      <c r="H50" s="14" t="str">
        <f t="shared" si="0"/>
        <v>Standard manufacturer's cost.</v>
      </c>
    </row>
    <row r="51" spans="1:8" ht="30">
      <c r="A51" s="61"/>
      <c r="B51" s="61" t="s">
        <v>44</v>
      </c>
      <c r="C51" s="61" t="s">
        <v>28</v>
      </c>
      <c r="D51" s="61" t="s">
        <v>42</v>
      </c>
      <c r="E51" s="61" t="s">
        <v>42</v>
      </c>
      <c r="F51" s="61" t="s">
        <v>42</v>
      </c>
      <c r="G51" s="53" t="str">
        <f t="shared" si="0"/>
        <v>Standard manufacturer's cost.</v>
      </c>
      <c r="H51" s="14" t="str">
        <f t="shared" si="0"/>
        <v>Standard manufacturer's cost.</v>
      </c>
    </row>
    <row r="52" spans="1:8" ht="30">
      <c r="A52" s="61"/>
      <c r="B52" s="61" t="s">
        <v>45</v>
      </c>
      <c r="C52" s="61" t="s">
        <v>28</v>
      </c>
      <c r="D52" s="61" t="s">
        <v>42</v>
      </c>
      <c r="E52" s="61" t="s">
        <v>42</v>
      </c>
      <c r="F52" s="61" t="s">
        <v>42</v>
      </c>
      <c r="G52" s="53" t="str">
        <f t="shared" si="0"/>
        <v>Standard manufacturer's cost.</v>
      </c>
      <c r="H52" s="14" t="str">
        <f t="shared" si="0"/>
        <v>Standard manufacturer's cost.</v>
      </c>
    </row>
    <row r="53" spans="1:8" ht="30">
      <c r="A53" s="61"/>
      <c r="B53" s="61" t="s">
        <v>46</v>
      </c>
      <c r="C53" s="61" t="s">
        <v>28</v>
      </c>
      <c r="D53" s="61" t="s">
        <v>42</v>
      </c>
      <c r="E53" s="61" t="s">
        <v>42</v>
      </c>
      <c r="F53" s="61" t="s">
        <v>42</v>
      </c>
      <c r="G53" s="53" t="str">
        <f t="shared" si="0"/>
        <v>Standard manufacturer's cost.</v>
      </c>
      <c r="H53" s="14" t="str">
        <f t="shared" si="0"/>
        <v>Standard manufacturer's cost.</v>
      </c>
    </row>
    <row r="54" spans="1:8" ht="30">
      <c r="A54" s="61"/>
      <c r="B54" s="61" t="s">
        <v>47</v>
      </c>
      <c r="C54" s="61" t="s">
        <v>28</v>
      </c>
      <c r="D54" s="61" t="s">
        <v>42</v>
      </c>
      <c r="E54" s="61" t="s">
        <v>42</v>
      </c>
      <c r="F54" s="61" t="s">
        <v>42</v>
      </c>
      <c r="G54" s="53" t="str">
        <f t="shared" si="0"/>
        <v>Standard manufacturer's cost.</v>
      </c>
      <c r="H54" s="14" t="str">
        <f t="shared" si="0"/>
        <v>Standard manufacturer's cost.</v>
      </c>
    </row>
    <row r="55" spans="1:8" ht="30">
      <c r="A55" s="61"/>
      <c r="B55" s="61" t="s">
        <v>48</v>
      </c>
      <c r="C55" s="61" t="s">
        <v>49</v>
      </c>
      <c r="D55" s="61">
        <v>0.385</v>
      </c>
      <c r="E55" s="12">
        <v>0.504</v>
      </c>
      <c r="F55" s="12">
        <v>0.504</v>
      </c>
      <c r="G55" s="53">
        <f t="shared" si="0"/>
        <v>0.504</v>
      </c>
      <c r="H55" s="82">
        <v>0.554</v>
      </c>
    </row>
    <row r="56" spans="1:8" ht="30">
      <c r="A56" s="61"/>
      <c r="B56" s="61" t="s">
        <v>50</v>
      </c>
      <c r="C56" s="61" t="s">
        <v>49</v>
      </c>
      <c r="D56" s="61">
        <v>0.33</v>
      </c>
      <c r="E56" s="12">
        <v>0.504</v>
      </c>
      <c r="F56" s="12">
        <v>0.504</v>
      </c>
      <c r="G56" s="53">
        <f t="shared" si="0"/>
        <v>0.504</v>
      </c>
      <c r="H56" s="82">
        <v>0.554</v>
      </c>
    </row>
    <row r="57" spans="1:8" ht="15.75">
      <c r="A57" s="61"/>
      <c r="B57" s="61" t="s">
        <v>51</v>
      </c>
      <c r="C57" s="61" t="s">
        <v>52</v>
      </c>
      <c r="D57" s="61">
        <v>0.385</v>
      </c>
      <c r="E57" s="12">
        <v>0.504</v>
      </c>
      <c r="F57" s="12">
        <v>0.504</v>
      </c>
      <c r="G57" s="53">
        <f t="shared" si="0"/>
        <v>0.504</v>
      </c>
      <c r="H57" s="82">
        <v>0.554</v>
      </c>
    </row>
    <row r="58" spans="1:8" ht="78" customHeight="1">
      <c r="A58" s="61"/>
      <c r="B58" s="61" t="s">
        <v>53</v>
      </c>
      <c r="C58" s="61" t="s">
        <v>49</v>
      </c>
      <c r="D58" s="61" t="s">
        <v>54</v>
      </c>
      <c r="E58" s="12" t="s">
        <v>55</v>
      </c>
      <c r="F58" s="12" t="s">
        <v>55</v>
      </c>
      <c r="G58" s="53" t="str">
        <f t="shared" si="0"/>
        <v>as per CG Govt rate</v>
      </c>
      <c r="H58" s="14" t="str">
        <f t="shared" si="0"/>
        <v>as per CG Govt rate</v>
      </c>
    </row>
    <row r="59" spans="1:8" ht="30" customHeight="1">
      <c r="A59" s="60">
        <v>4</v>
      </c>
      <c r="B59" s="91" t="s">
        <v>56</v>
      </c>
      <c r="C59" s="92"/>
      <c r="D59" s="92"/>
      <c r="E59" s="92"/>
      <c r="F59" s="92"/>
      <c r="G59" s="92"/>
      <c r="H59" s="79"/>
    </row>
    <row r="60" spans="1:8" ht="30">
      <c r="A60" s="61"/>
      <c r="B60" s="60" t="s">
        <v>3</v>
      </c>
      <c r="C60" s="60" t="s">
        <v>4</v>
      </c>
      <c r="D60" s="60" t="s">
        <v>230</v>
      </c>
      <c r="E60" s="60" t="s">
        <v>231</v>
      </c>
      <c r="F60" s="11" t="s">
        <v>322</v>
      </c>
      <c r="G60" s="60" t="s">
        <v>323</v>
      </c>
      <c r="H60" s="60" t="s">
        <v>324</v>
      </c>
    </row>
    <row r="61" spans="1:8" ht="15.75">
      <c r="A61" s="61"/>
      <c r="B61" s="61" t="s">
        <v>327</v>
      </c>
      <c r="C61" s="61" t="s">
        <v>22</v>
      </c>
      <c r="D61" s="61">
        <v>0.693</v>
      </c>
      <c r="E61" s="14">
        <v>0.984</v>
      </c>
      <c r="F61" s="12">
        <v>0.984</v>
      </c>
      <c r="G61" s="53">
        <f>F61</f>
        <v>0.984</v>
      </c>
      <c r="H61" s="14">
        <f>G61</f>
        <v>0.984</v>
      </c>
    </row>
    <row r="62" spans="1:8" ht="15.75">
      <c r="A62" s="61"/>
      <c r="B62" s="61" t="s">
        <v>328</v>
      </c>
      <c r="C62" s="61" t="s">
        <v>22</v>
      </c>
      <c r="D62" s="61">
        <v>1.144</v>
      </c>
      <c r="E62" s="14">
        <v>1.696</v>
      </c>
      <c r="F62" s="12">
        <v>1.696</v>
      </c>
      <c r="G62" s="53">
        <f aca="true" t="shared" si="1" ref="G62:H74">F62</f>
        <v>1.696</v>
      </c>
      <c r="H62" s="14">
        <f t="shared" si="1"/>
        <v>1.696</v>
      </c>
    </row>
    <row r="63" spans="1:8" ht="15.75">
      <c r="A63" s="61"/>
      <c r="B63" s="61" t="s">
        <v>57</v>
      </c>
      <c r="C63" s="61" t="s">
        <v>22</v>
      </c>
      <c r="D63" s="61">
        <v>0.693</v>
      </c>
      <c r="E63" s="14">
        <v>0.967</v>
      </c>
      <c r="F63" s="12">
        <v>0.967</v>
      </c>
      <c r="G63" s="53">
        <f t="shared" si="1"/>
        <v>0.967</v>
      </c>
      <c r="H63" s="83">
        <v>0.967</v>
      </c>
    </row>
    <row r="64" spans="1:8" ht="15.75">
      <c r="A64" s="61"/>
      <c r="B64" s="61" t="s">
        <v>183</v>
      </c>
      <c r="C64" s="61" t="s">
        <v>184</v>
      </c>
      <c r="D64" s="61"/>
      <c r="E64" s="14">
        <v>3.975</v>
      </c>
      <c r="F64" s="12">
        <v>3.975</v>
      </c>
      <c r="G64" s="53">
        <f t="shared" si="1"/>
        <v>3.975</v>
      </c>
      <c r="H64" s="83">
        <v>3.975</v>
      </c>
    </row>
    <row r="65" spans="1:8" ht="15.75">
      <c r="A65" s="61"/>
      <c r="B65" s="61" t="s">
        <v>58</v>
      </c>
      <c r="C65" s="61" t="s">
        <v>22</v>
      </c>
      <c r="D65" s="61">
        <v>1.045</v>
      </c>
      <c r="E65" s="14">
        <v>1.503</v>
      </c>
      <c r="F65" s="12">
        <v>1.503</v>
      </c>
      <c r="G65" s="53">
        <f t="shared" si="1"/>
        <v>1.503</v>
      </c>
      <c r="H65" s="83">
        <v>1.503</v>
      </c>
    </row>
    <row r="66" spans="1:8" ht="15.75">
      <c r="A66" s="61"/>
      <c r="B66" s="61" t="s">
        <v>59</v>
      </c>
      <c r="C66" s="61" t="s">
        <v>22</v>
      </c>
      <c r="D66" s="61">
        <v>1.738</v>
      </c>
      <c r="E66" s="14">
        <v>2.435</v>
      </c>
      <c r="F66" s="12">
        <v>2.435</v>
      </c>
      <c r="G66" s="53">
        <f t="shared" si="1"/>
        <v>2.435</v>
      </c>
      <c r="H66" s="14">
        <f t="shared" si="1"/>
        <v>2.435</v>
      </c>
    </row>
    <row r="67" spans="1:8" ht="15.75">
      <c r="A67" s="61"/>
      <c r="B67" s="61" t="s">
        <v>60</v>
      </c>
      <c r="C67" s="61" t="s">
        <v>22</v>
      </c>
      <c r="D67" s="61">
        <v>1.397</v>
      </c>
      <c r="E67" s="14">
        <v>1.8479999999999999</v>
      </c>
      <c r="F67" s="14">
        <v>1.848</v>
      </c>
      <c r="G67" s="53">
        <f t="shared" si="1"/>
        <v>1.848</v>
      </c>
      <c r="H67" s="53">
        <f t="shared" si="1"/>
        <v>1.848</v>
      </c>
    </row>
    <row r="68" spans="1:8" ht="30">
      <c r="A68" s="61"/>
      <c r="B68" s="61" t="s">
        <v>61</v>
      </c>
      <c r="C68" s="61" t="s">
        <v>22</v>
      </c>
      <c r="D68" s="61" t="s">
        <v>62</v>
      </c>
      <c r="E68" s="12" t="s">
        <v>63</v>
      </c>
      <c r="F68" s="12" t="s">
        <v>63</v>
      </c>
      <c r="G68" s="53" t="str">
        <f t="shared" si="1"/>
        <v>Cost as per GoI NHM Norms</v>
      </c>
      <c r="H68" s="14" t="str">
        <f t="shared" si="1"/>
        <v>Cost as per GoI NHM Norms</v>
      </c>
    </row>
    <row r="69" spans="1:8" ht="15.75">
      <c r="A69" s="61"/>
      <c r="B69" s="61" t="s">
        <v>193</v>
      </c>
      <c r="C69" s="61" t="s">
        <v>229</v>
      </c>
      <c r="D69" s="61"/>
      <c r="E69" s="12">
        <v>0.685</v>
      </c>
      <c r="F69" s="12">
        <v>0.685</v>
      </c>
      <c r="G69" s="53">
        <f t="shared" si="1"/>
        <v>0.685</v>
      </c>
      <c r="H69" s="14">
        <f t="shared" si="1"/>
        <v>0.685</v>
      </c>
    </row>
    <row r="70" spans="1:8" ht="30">
      <c r="A70" s="61"/>
      <c r="B70" s="61" t="s">
        <v>64</v>
      </c>
      <c r="C70" s="61" t="s">
        <v>22</v>
      </c>
      <c r="D70" s="61" t="s">
        <v>62</v>
      </c>
      <c r="E70" s="12" t="s">
        <v>63</v>
      </c>
      <c r="F70" s="12" t="s">
        <v>63</v>
      </c>
      <c r="G70" s="53" t="str">
        <f t="shared" si="1"/>
        <v>Cost as per GoI NHM Norms</v>
      </c>
      <c r="H70" s="14" t="str">
        <f t="shared" si="1"/>
        <v>Cost as per GoI NHM Norms</v>
      </c>
    </row>
    <row r="71" spans="1:8" ht="15.75">
      <c r="A71" s="61"/>
      <c r="B71" s="61" t="s">
        <v>194</v>
      </c>
      <c r="C71" s="61" t="s">
        <v>22</v>
      </c>
      <c r="D71" s="61"/>
      <c r="E71" s="14">
        <v>15</v>
      </c>
      <c r="F71" s="14">
        <v>15</v>
      </c>
      <c r="G71" s="53">
        <f t="shared" si="1"/>
        <v>15</v>
      </c>
      <c r="H71" s="83">
        <v>15</v>
      </c>
    </row>
    <row r="72" spans="1:8" ht="45">
      <c r="A72" s="61"/>
      <c r="B72" s="61" t="s">
        <v>195</v>
      </c>
      <c r="C72" s="61" t="s">
        <v>197</v>
      </c>
      <c r="D72" s="61"/>
      <c r="E72" s="12" t="s">
        <v>196</v>
      </c>
      <c r="F72" s="12" t="s">
        <v>196</v>
      </c>
      <c r="G72" s="53" t="str">
        <f t="shared" si="1"/>
        <v>Rs 1650/sqm upto 500 sqm, Rs 1465/sqm upto 1008 sqm</v>
      </c>
      <c r="H72" s="83" t="s">
        <v>196</v>
      </c>
    </row>
    <row r="73" spans="1:8" ht="15.75">
      <c r="A73" s="61"/>
      <c r="B73" s="61" t="s">
        <v>198</v>
      </c>
      <c r="C73" s="61" t="s">
        <v>199</v>
      </c>
      <c r="D73" s="61"/>
      <c r="E73" s="14">
        <v>1</v>
      </c>
      <c r="F73" s="14">
        <v>1</v>
      </c>
      <c r="G73" s="53">
        <f t="shared" si="1"/>
        <v>1</v>
      </c>
      <c r="H73" s="83">
        <v>1</v>
      </c>
    </row>
    <row r="74" spans="1:8" ht="15.75">
      <c r="A74" s="61"/>
      <c r="B74" s="61" t="s">
        <v>65</v>
      </c>
      <c r="C74" s="61" t="s">
        <v>66</v>
      </c>
      <c r="D74" s="61">
        <v>0.044</v>
      </c>
      <c r="E74" s="14">
        <v>0.078</v>
      </c>
      <c r="F74" s="14">
        <v>0.078</v>
      </c>
      <c r="G74" s="53">
        <f t="shared" si="1"/>
        <v>0.078</v>
      </c>
      <c r="H74" s="83">
        <v>0.078</v>
      </c>
    </row>
    <row r="75" spans="1:8" s="57" customFormat="1" ht="15.75">
      <c r="A75" s="55"/>
      <c r="B75" s="74" t="s">
        <v>307</v>
      </c>
      <c r="C75" s="75" t="s">
        <v>184</v>
      </c>
      <c r="D75" s="75"/>
      <c r="E75" s="76"/>
      <c r="F75" s="55" t="s">
        <v>308</v>
      </c>
      <c r="G75" s="74" t="s">
        <v>309</v>
      </c>
      <c r="H75" s="74" t="s">
        <v>309</v>
      </c>
    </row>
    <row r="76" spans="1:8" ht="30" customHeight="1">
      <c r="A76" s="60">
        <v>5</v>
      </c>
      <c r="B76" s="91" t="s">
        <v>67</v>
      </c>
      <c r="C76" s="92"/>
      <c r="D76" s="92"/>
      <c r="E76" s="92"/>
      <c r="F76" s="92"/>
      <c r="G76" s="92"/>
      <c r="H76" s="79"/>
    </row>
    <row r="77" spans="1:8" ht="30">
      <c r="A77" s="61"/>
      <c r="B77" s="42" t="s">
        <v>3</v>
      </c>
      <c r="C77" s="60" t="s">
        <v>4</v>
      </c>
      <c r="D77" s="60" t="s">
        <v>230</v>
      </c>
      <c r="E77" s="60" t="s">
        <v>231</v>
      </c>
      <c r="F77" s="11" t="s">
        <v>322</v>
      </c>
      <c r="G77" s="60" t="s">
        <v>323</v>
      </c>
      <c r="H77" s="60" t="s">
        <v>324</v>
      </c>
    </row>
    <row r="78" spans="1:9" ht="15.75">
      <c r="A78" s="61"/>
      <c r="B78" s="61" t="s">
        <v>218</v>
      </c>
      <c r="C78" s="61" t="s">
        <v>22</v>
      </c>
      <c r="D78" s="61">
        <v>0.484</v>
      </c>
      <c r="E78" s="14">
        <v>0.622</v>
      </c>
      <c r="F78" s="14">
        <v>0.622</v>
      </c>
      <c r="G78" s="53">
        <f>F78</f>
        <v>0.622</v>
      </c>
      <c r="H78" s="82">
        <v>0.6842</v>
      </c>
      <c r="I78" s="54"/>
    </row>
    <row r="79" spans="1:9" ht="15.75">
      <c r="A79" s="61"/>
      <c r="B79" s="61" t="s">
        <v>68</v>
      </c>
      <c r="C79" s="61" t="s">
        <v>22</v>
      </c>
      <c r="D79" s="61">
        <v>0.418</v>
      </c>
      <c r="E79" s="14">
        <v>0.537</v>
      </c>
      <c r="F79" s="14">
        <v>0.537</v>
      </c>
      <c r="G79" s="53">
        <f>F79</f>
        <v>0.537</v>
      </c>
      <c r="H79" s="82">
        <v>0.5907000000000001</v>
      </c>
      <c r="I79" s="54"/>
    </row>
    <row r="80" spans="1:9" ht="15.75">
      <c r="A80" s="61"/>
      <c r="B80" s="61" t="s">
        <v>69</v>
      </c>
      <c r="C80" s="61" t="s">
        <v>22</v>
      </c>
      <c r="D80" s="61">
        <v>0.473</v>
      </c>
      <c r="E80" s="14">
        <v>0.608</v>
      </c>
      <c r="F80" s="14">
        <v>0.608</v>
      </c>
      <c r="G80" s="53">
        <f>F80</f>
        <v>0.608</v>
      </c>
      <c r="H80" s="82">
        <v>0.6688000000000001</v>
      </c>
      <c r="I80" s="54"/>
    </row>
    <row r="81" spans="1:9" ht="15.75">
      <c r="A81" s="61"/>
      <c r="B81" s="61" t="s">
        <v>200</v>
      </c>
      <c r="C81" s="61" t="s">
        <v>22</v>
      </c>
      <c r="D81" s="61"/>
      <c r="E81" s="14" t="s">
        <v>182</v>
      </c>
      <c r="F81" s="14">
        <v>0.3</v>
      </c>
      <c r="G81" s="53">
        <f>F81</f>
        <v>0.3</v>
      </c>
      <c r="H81" s="82">
        <v>0.33</v>
      </c>
      <c r="I81" s="54"/>
    </row>
    <row r="82" spans="1:8" ht="15.75">
      <c r="A82" s="60">
        <v>6</v>
      </c>
      <c r="B82" s="58" t="s">
        <v>70</v>
      </c>
      <c r="C82" s="59"/>
      <c r="D82" s="59"/>
      <c r="E82" s="59"/>
      <c r="F82" s="59"/>
      <c r="G82" s="59"/>
      <c r="H82" s="84"/>
    </row>
    <row r="83" spans="1:8" ht="15.75">
      <c r="A83" s="61"/>
      <c r="B83" s="60" t="s">
        <v>3</v>
      </c>
      <c r="C83" s="60" t="s">
        <v>4</v>
      </c>
      <c r="D83" s="61"/>
      <c r="E83" s="12"/>
      <c r="F83" s="12"/>
      <c r="G83" s="60" t="s">
        <v>323</v>
      </c>
      <c r="H83" s="60" t="s">
        <v>324</v>
      </c>
    </row>
    <row r="84" spans="1:8" ht="30">
      <c r="A84" s="61"/>
      <c r="B84" s="61" t="s">
        <v>71</v>
      </c>
      <c r="C84" s="61" t="s">
        <v>72</v>
      </c>
      <c r="D84" s="61"/>
      <c r="E84" s="14">
        <v>0.8</v>
      </c>
      <c r="F84" s="14">
        <v>0.96</v>
      </c>
      <c r="G84" s="53">
        <f>F84</f>
        <v>0.96</v>
      </c>
      <c r="H84" s="83">
        <v>0.96</v>
      </c>
    </row>
    <row r="85" spans="1:8" ht="15.75">
      <c r="A85" s="61"/>
      <c r="B85" s="61" t="s">
        <v>73</v>
      </c>
      <c r="C85" s="61" t="s">
        <v>72</v>
      </c>
      <c r="D85" s="61">
        <v>1.1</v>
      </c>
      <c r="E85" s="14">
        <v>1.24</v>
      </c>
      <c r="F85" s="14">
        <v>1.4</v>
      </c>
      <c r="G85" s="53">
        <f aca="true" t="shared" si="2" ref="G85:G93">F85</f>
        <v>1.4</v>
      </c>
      <c r="H85" s="83">
        <v>1.4</v>
      </c>
    </row>
    <row r="86" spans="1:8" ht="15.75">
      <c r="A86" s="61"/>
      <c r="B86" s="61" t="s">
        <v>74</v>
      </c>
      <c r="C86" s="61" t="s">
        <v>72</v>
      </c>
      <c r="D86" s="61">
        <v>1.54</v>
      </c>
      <c r="E86" s="14">
        <v>1.54</v>
      </c>
      <c r="F86" s="14">
        <v>1.6</v>
      </c>
      <c r="G86" s="53">
        <f t="shared" si="2"/>
        <v>1.6</v>
      </c>
      <c r="H86" s="83">
        <v>1.6</v>
      </c>
    </row>
    <row r="87" spans="1:8" ht="15.75">
      <c r="A87" s="61"/>
      <c r="B87" s="61" t="s">
        <v>75</v>
      </c>
      <c r="C87" s="61" t="s">
        <v>72</v>
      </c>
      <c r="D87" s="61"/>
      <c r="E87" s="14">
        <v>2</v>
      </c>
      <c r="F87" s="14">
        <v>2.3</v>
      </c>
      <c r="G87" s="53">
        <f t="shared" si="2"/>
        <v>2.3</v>
      </c>
      <c r="H87" s="83">
        <v>2.3</v>
      </c>
    </row>
    <row r="88" spans="1:8" ht="30">
      <c r="A88" s="61"/>
      <c r="B88" s="61" t="s">
        <v>76</v>
      </c>
      <c r="C88" s="61" t="s">
        <v>32</v>
      </c>
      <c r="D88" s="43">
        <v>6.33</v>
      </c>
      <c r="E88" s="13">
        <v>6.33</v>
      </c>
      <c r="F88" s="13">
        <v>8</v>
      </c>
      <c r="G88" s="53">
        <f t="shared" si="2"/>
        <v>8</v>
      </c>
      <c r="H88" s="83">
        <v>8</v>
      </c>
    </row>
    <row r="89" spans="1:8" ht="30">
      <c r="A89" s="61"/>
      <c r="B89" s="61" t="s">
        <v>77</v>
      </c>
      <c r="C89" s="61" t="s">
        <v>32</v>
      </c>
      <c r="D89" s="61">
        <v>3.21</v>
      </c>
      <c r="E89" s="13">
        <v>3.21</v>
      </c>
      <c r="F89" s="13">
        <v>3.21</v>
      </c>
      <c r="G89" s="53">
        <f t="shared" si="2"/>
        <v>3.21</v>
      </c>
      <c r="H89" s="83">
        <v>3.21</v>
      </c>
    </row>
    <row r="90" spans="1:8" ht="45">
      <c r="A90" s="61"/>
      <c r="B90" s="61" t="s">
        <v>78</v>
      </c>
      <c r="C90" s="61" t="s">
        <v>28</v>
      </c>
      <c r="D90" s="61" t="s">
        <v>38</v>
      </c>
      <c r="E90" s="61" t="s">
        <v>201</v>
      </c>
      <c r="F90" s="61" t="s">
        <v>201</v>
      </c>
      <c r="G90" s="53" t="str">
        <f>F90</f>
        <v>As per National Livestock Mission (NLM)</v>
      </c>
      <c r="H90" s="83" t="s">
        <v>201</v>
      </c>
    </row>
    <row r="91" spans="1:8" ht="29.25" customHeight="1">
      <c r="A91" s="61"/>
      <c r="B91" s="61" t="s">
        <v>79</v>
      </c>
      <c r="C91" s="61" t="s">
        <v>32</v>
      </c>
      <c r="D91" s="61" t="s">
        <v>38</v>
      </c>
      <c r="E91" s="14">
        <v>33</v>
      </c>
      <c r="F91" s="14">
        <v>33</v>
      </c>
      <c r="G91" s="53">
        <f t="shared" si="2"/>
        <v>33</v>
      </c>
      <c r="H91" s="83">
        <v>33</v>
      </c>
    </row>
    <row r="92" spans="1:8" ht="15.75">
      <c r="A92" s="61"/>
      <c r="B92" s="61" t="s">
        <v>80</v>
      </c>
      <c r="C92" s="61" t="s">
        <v>28</v>
      </c>
      <c r="D92" s="61" t="s">
        <v>38</v>
      </c>
      <c r="E92" s="14">
        <v>26.5</v>
      </c>
      <c r="F92" s="14">
        <v>26.5</v>
      </c>
      <c r="G92" s="53">
        <f t="shared" si="2"/>
        <v>26.5</v>
      </c>
      <c r="H92" s="83">
        <v>26.5</v>
      </c>
    </row>
    <row r="93" spans="1:8" ht="15.75">
      <c r="A93" s="61"/>
      <c r="B93" s="61" t="s">
        <v>81</v>
      </c>
      <c r="C93" s="61"/>
      <c r="D93" s="61">
        <v>0.56</v>
      </c>
      <c r="E93" s="14">
        <v>1</v>
      </c>
      <c r="F93" s="14">
        <v>1</v>
      </c>
      <c r="G93" s="53">
        <f t="shared" si="2"/>
        <v>1</v>
      </c>
      <c r="H93" s="83">
        <v>1</v>
      </c>
    </row>
    <row r="94" spans="1:8" ht="27.75" customHeight="1">
      <c r="A94" s="61"/>
      <c r="B94" s="96" t="s">
        <v>250</v>
      </c>
      <c r="C94" s="97"/>
      <c r="D94" s="97"/>
      <c r="E94" s="97"/>
      <c r="F94" s="97"/>
      <c r="G94" s="97"/>
      <c r="H94" s="79"/>
    </row>
    <row r="95" spans="1:8" ht="15.75">
      <c r="A95" s="60">
        <v>7</v>
      </c>
      <c r="B95" s="58" t="s">
        <v>82</v>
      </c>
      <c r="C95" s="59"/>
      <c r="D95" s="59"/>
      <c r="E95" s="59"/>
      <c r="F95" s="59"/>
      <c r="G95" s="59"/>
      <c r="H95" s="79"/>
    </row>
    <row r="96" spans="1:8" ht="30">
      <c r="A96" s="61"/>
      <c r="B96" s="60" t="s">
        <v>3</v>
      </c>
      <c r="C96" s="60" t="s">
        <v>4</v>
      </c>
      <c r="D96" s="60" t="s">
        <v>230</v>
      </c>
      <c r="E96" s="60" t="s">
        <v>231</v>
      </c>
      <c r="F96" s="11" t="s">
        <v>322</v>
      </c>
      <c r="G96" s="60" t="s">
        <v>323</v>
      </c>
      <c r="H96" s="60" t="s">
        <v>324</v>
      </c>
    </row>
    <row r="97" spans="1:8" ht="15.75">
      <c r="A97" s="61"/>
      <c r="B97" s="61" t="s">
        <v>83</v>
      </c>
      <c r="C97" s="61" t="s">
        <v>84</v>
      </c>
      <c r="D97" s="61">
        <v>0.33</v>
      </c>
      <c r="E97" s="44">
        <v>2.24</v>
      </c>
      <c r="F97" s="44">
        <v>2.24</v>
      </c>
      <c r="G97" s="53">
        <f>F97</f>
        <v>2.24</v>
      </c>
      <c r="H97" s="83">
        <v>2.24</v>
      </c>
    </row>
    <row r="98" spans="1:8" ht="15.75">
      <c r="A98" s="61"/>
      <c r="B98" s="61" t="s">
        <v>83</v>
      </c>
      <c r="C98" s="61" t="s">
        <v>85</v>
      </c>
      <c r="D98" s="61">
        <v>11.2</v>
      </c>
      <c r="E98" s="44">
        <v>11.2</v>
      </c>
      <c r="F98" s="44">
        <v>11.2</v>
      </c>
      <c r="G98" s="53">
        <f>F98</f>
        <v>11.2</v>
      </c>
      <c r="H98" s="83">
        <v>11.2</v>
      </c>
    </row>
    <row r="99" spans="1:8" ht="15.75">
      <c r="A99" s="61"/>
      <c r="B99" s="61" t="s">
        <v>86</v>
      </c>
      <c r="C99" s="61" t="s">
        <v>84</v>
      </c>
      <c r="D99" s="61">
        <v>4</v>
      </c>
      <c r="E99" s="44">
        <v>4</v>
      </c>
      <c r="F99" s="44">
        <v>4</v>
      </c>
      <c r="G99" s="53">
        <f>F99</f>
        <v>4</v>
      </c>
      <c r="H99" s="83">
        <v>4</v>
      </c>
    </row>
    <row r="100" spans="1:8" ht="15.75">
      <c r="A100" s="61"/>
      <c r="B100" s="61" t="s">
        <v>86</v>
      </c>
      <c r="C100" s="61" t="s">
        <v>85</v>
      </c>
      <c r="D100" s="43">
        <v>20</v>
      </c>
      <c r="E100" s="44">
        <v>20</v>
      </c>
      <c r="F100" s="44">
        <v>20</v>
      </c>
      <c r="G100" s="53">
        <f>F100</f>
        <v>20</v>
      </c>
      <c r="H100" s="83">
        <v>20</v>
      </c>
    </row>
    <row r="101" spans="1:8" ht="15.75">
      <c r="A101" s="60">
        <v>8</v>
      </c>
      <c r="B101" s="91" t="s">
        <v>87</v>
      </c>
      <c r="C101" s="92"/>
      <c r="D101" s="92"/>
      <c r="E101" s="92"/>
      <c r="F101" s="92"/>
      <c r="G101" s="92"/>
      <c r="H101" s="79"/>
    </row>
    <row r="102" spans="1:8" ht="30">
      <c r="A102" s="61"/>
      <c r="B102" s="60" t="s">
        <v>3</v>
      </c>
      <c r="C102" s="60" t="s">
        <v>4</v>
      </c>
      <c r="D102" s="60" t="s">
        <v>230</v>
      </c>
      <c r="E102" s="60" t="s">
        <v>231</v>
      </c>
      <c r="F102" s="11" t="s">
        <v>322</v>
      </c>
      <c r="G102" s="60" t="s">
        <v>323</v>
      </c>
      <c r="H102" s="60" t="s">
        <v>324</v>
      </c>
    </row>
    <row r="103" spans="1:8" ht="15.75">
      <c r="A103" s="61"/>
      <c r="B103" s="61" t="s">
        <v>332</v>
      </c>
      <c r="C103" s="61" t="s">
        <v>88</v>
      </c>
      <c r="D103" s="61">
        <v>0.55</v>
      </c>
      <c r="E103" s="44">
        <v>0.75</v>
      </c>
      <c r="F103" s="44">
        <v>0.75</v>
      </c>
      <c r="G103" s="53">
        <f>F103</f>
        <v>0.75</v>
      </c>
      <c r="H103" s="83">
        <v>0.75</v>
      </c>
    </row>
    <row r="104" spans="1:8" ht="15.75">
      <c r="A104" s="61"/>
      <c r="B104" s="61" t="s">
        <v>89</v>
      </c>
      <c r="C104" s="61" t="s">
        <v>90</v>
      </c>
      <c r="D104" s="61">
        <v>0.7</v>
      </c>
      <c r="E104" s="44">
        <v>10</v>
      </c>
      <c r="F104" s="44">
        <v>10</v>
      </c>
      <c r="G104" s="53">
        <f>F104</f>
        <v>10</v>
      </c>
      <c r="H104" s="83">
        <v>10</v>
      </c>
    </row>
    <row r="105" spans="1:8" ht="15.75">
      <c r="A105" s="61"/>
      <c r="B105" s="61" t="s">
        <v>202</v>
      </c>
      <c r="C105" s="61" t="s">
        <v>203</v>
      </c>
      <c r="D105" s="61">
        <v>0.55</v>
      </c>
      <c r="E105" s="44">
        <v>1</v>
      </c>
      <c r="F105" s="44">
        <v>1.2</v>
      </c>
      <c r="G105" s="53">
        <f>F105</f>
        <v>1.2</v>
      </c>
      <c r="H105" s="83">
        <v>1.2</v>
      </c>
    </row>
    <row r="106" spans="1:8" ht="15.75">
      <c r="A106" s="61"/>
      <c r="B106" s="61" t="s">
        <v>204</v>
      </c>
      <c r="C106" s="61" t="s">
        <v>205</v>
      </c>
      <c r="D106" s="61">
        <v>0.7</v>
      </c>
      <c r="E106" s="44">
        <v>8</v>
      </c>
      <c r="F106" s="44">
        <v>8</v>
      </c>
      <c r="G106" s="53">
        <f>F106</f>
        <v>8</v>
      </c>
      <c r="H106" s="83">
        <v>8</v>
      </c>
    </row>
    <row r="107" spans="1:8" ht="15.75">
      <c r="A107" s="60">
        <v>9</v>
      </c>
      <c r="B107" s="91" t="s">
        <v>91</v>
      </c>
      <c r="C107" s="92"/>
      <c r="D107" s="92"/>
      <c r="E107" s="92"/>
      <c r="F107" s="92"/>
      <c r="G107" s="92"/>
      <c r="H107" s="79"/>
    </row>
    <row r="108" spans="1:8" ht="30">
      <c r="A108" s="61"/>
      <c r="B108" s="60" t="s">
        <v>3</v>
      </c>
      <c r="C108" s="60" t="s">
        <v>4</v>
      </c>
      <c r="D108" s="60" t="s">
        <v>230</v>
      </c>
      <c r="E108" s="60" t="s">
        <v>231</v>
      </c>
      <c r="F108" s="11" t="s">
        <v>322</v>
      </c>
      <c r="G108" s="60" t="s">
        <v>323</v>
      </c>
      <c r="H108" s="60" t="s">
        <v>324</v>
      </c>
    </row>
    <row r="109" spans="1:8" ht="15.75">
      <c r="A109" s="61"/>
      <c r="B109" s="61" t="s">
        <v>206</v>
      </c>
      <c r="C109" s="61" t="s">
        <v>22</v>
      </c>
      <c r="D109" s="61">
        <v>0.825</v>
      </c>
      <c r="E109" s="44">
        <v>1.12</v>
      </c>
      <c r="F109" s="44">
        <v>3.5</v>
      </c>
      <c r="G109" s="53">
        <v>3.5</v>
      </c>
      <c r="H109" s="14">
        <v>3.5</v>
      </c>
    </row>
    <row r="110" spans="1:8" ht="15.75">
      <c r="A110" s="61"/>
      <c r="B110" s="61" t="s">
        <v>92</v>
      </c>
      <c r="C110" s="61" t="s">
        <v>22</v>
      </c>
      <c r="D110" s="61">
        <v>4.07</v>
      </c>
      <c r="E110" s="44">
        <v>5.47</v>
      </c>
      <c r="F110" s="44">
        <v>7</v>
      </c>
      <c r="G110" s="53">
        <v>7</v>
      </c>
      <c r="H110" s="14">
        <v>7</v>
      </c>
    </row>
    <row r="111" spans="1:8" ht="30">
      <c r="A111" s="61"/>
      <c r="B111" s="61" t="s">
        <v>93</v>
      </c>
      <c r="C111" s="61" t="s">
        <v>22</v>
      </c>
      <c r="D111" s="61">
        <v>1.32</v>
      </c>
      <c r="E111" s="44">
        <v>1.774</v>
      </c>
      <c r="F111" s="44">
        <v>1.774</v>
      </c>
      <c r="G111" s="53">
        <v>1.774</v>
      </c>
      <c r="H111" s="85">
        <v>1.774</v>
      </c>
    </row>
    <row r="112" spans="1:10" ht="15.75">
      <c r="A112" s="61"/>
      <c r="B112" s="61" t="s">
        <v>94</v>
      </c>
      <c r="C112" s="61" t="s">
        <v>22</v>
      </c>
      <c r="D112" s="61">
        <v>1.1</v>
      </c>
      <c r="E112" s="44">
        <v>1.478</v>
      </c>
      <c r="F112" s="44">
        <v>1.478</v>
      </c>
      <c r="G112" s="53">
        <f>F112</f>
        <v>1.478</v>
      </c>
      <c r="H112" s="94">
        <v>6</v>
      </c>
      <c r="I112" s="54"/>
      <c r="J112" s="54"/>
    </row>
    <row r="113" spans="1:8" ht="30">
      <c r="A113" s="61"/>
      <c r="B113" s="61" t="s">
        <v>95</v>
      </c>
      <c r="C113" s="61" t="s">
        <v>22</v>
      </c>
      <c r="D113" s="61">
        <v>3.3</v>
      </c>
      <c r="E113" s="44">
        <v>4.446</v>
      </c>
      <c r="F113" s="44">
        <v>4.446</v>
      </c>
      <c r="G113" s="53">
        <f aca="true" t="shared" si="3" ref="G113:H118">F113</f>
        <v>4.446</v>
      </c>
      <c r="H113" s="95"/>
    </row>
    <row r="114" spans="1:8" ht="15.75">
      <c r="A114" s="61"/>
      <c r="B114" s="61" t="s">
        <v>96</v>
      </c>
      <c r="C114" s="61" t="s">
        <v>22</v>
      </c>
      <c r="D114" s="61">
        <v>1.98</v>
      </c>
      <c r="E114" s="44">
        <v>2.661</v>
      </c>
      <c r="F114" s="44">
        <v>2.661</v>
      </c>
      <c r="G114" s="53">
        <f t="shared" si="3"/>
        <v>2.661</v>
      </c>
      <c r="H114" s="86">
        <v>2.661</v>
      </c>
    </row>
    <row r="115" spans="1:8" ht="15.75">
      <c r="A115" s="61"/>
      <c r="B115" s="61" t="s">
        <v>97</v>
      </c>
      <c r="C115" s="61" t="s">
        <v>22</v>
      </c>
      <c r="D115" s="61">
        <v>2.2</v>
      </c>
      <c r="E115" s="44">
        <v>2.956</v>
      </c>
      <c r="F115" s="44">
        <v>2.956</v>
      </c>
      <c r="G115" s="53">
        <f t="shared" si="3"/>
        <v>2.956</v>
      </c>
      <c r="H115" s="82">
        <v>5</v>
      </c>
    </row>
    <row r="116" spans="1:8" ht="15.75">
      <c r="A116" s="61"/>
      <c r="B116" s="61" t="s">
        <v>207</v>
      </c>
      <c r="C116" s="61" t="s">
        <v>326</v>
      </c>
      <c r="D116" s="61"/>
      <c r="E116" s="44" t="s">
        <v>208</v>
      </c>
      <c r="F116" s="44">
        <v>25</v>
      </c>
      <c r="G116" s="53">
        <f t="shared" si="3"/>
        <v>25</v>
      </c>
      <c r="H116" s="82">
        <v>25</v>
      </c>
    </row>
    <row r="117" spans="1:8" ht="15.75">
      <c r="A117" s="61"/>
      <c r="B117" s="61" t="s">
        <v>209</v>
      </c>
      <c r="C117" s="61">
        <v>1</v>
      </c>
      <c r="D117" s="61"/>
      <c r="E117" s="44" t="s">
        <v>208</v>
      </c>
      <c r="F117" s="44">
        <v>10</v>
      </c>
      <c r="G117" s="53">
        <f t="shared" si="3"/>
        <v>10</v>
      </c>
      <c r="H117" s="14">
        <f t="shared" si="3"/>
        <v>10</v>
      </c>
    </row>
    <row r="118" spans="1:8" ht="30">
      <c r="A118" s="61"/>
      <c r="B118" s="61" t="s">
        <v>210</v>
      </c>
      <c r="C118" s="61" t="s">
        <v>325</v>
      </c>
      <c r="D118" s="61"/>
      <c r="E118" s="12" t="s">
        <v>208</v>
      </c>
      <c r="F118" s="12" t="s">
        <v>211</v>
      </c>
      <c r="G118" s="53" t="str">
        <f t="shared" si="3"/>
        <v>as per Fisheries Department Prices</v>
      </c>
      <c r="H118" s="14" t="str">
        <f t="shared" si="3"/>
        <v>as per Fisheries Department Prices</v>
      </c>
    </row>
    <row r="119" spans="1:8" ht="30" customHeight="1">
      <c r="A119" s="60">
        <v>10</v>
      </c>
      <c r="B119" s="91" t="s">
        <v>98</v>
      </c>
      <c r="C119" s="92"/>
      <c r="D119" s="92"/>
      <c r="E119" s="92"/>
      <c r="F119" s="92"/>
      <c r="G119" s="92"/>
      <c r="H119" s="79"/>
    </row>
    <row r="120" spans="1:8" ht="30">
      <c r="A120" s="61"/>
      <c r="B120" s="60" t="s">
        <v>3</v>
      </c>
      <c r="C120" s="60" t="s">
        <v>4</v>
      </c>
      <c r="D120" s="60" t="s">
        <v>230</v>
      </c>
      <c r="E120" s="60" t="s">
        <v>231</v>
      </c>
      <c r="F120" s="11" t="s">
        <v>322</v>
      </c>
      <c r="G120" s="60" t="s">
        <v>323</v>
      </c>
      <c r="H120" s="60" t="s">
        <v>324</v>
      </c>
    </row>
    <row r="121" spans="1:8" ht="15.75">
      <c r="A121" s="61"/>
      <c r="B121" s="61" t="s">
        <v>99</v>
      </c>
      <c r="C121" s="61" t="s">
        <v>100</v>
      </c>
      <c r="D121" s="61" t="s">
        <v>38</v>
      </c>
      <c r="E121" s="12" t="s">
        <v>101</v>
      </c>
      <c r="F121" s="12" t="s">
        <v>101</v>
      </c>
      <c r="G121" s="53" t="str">
        <f>F121</f>
        <v>8000/MT</v>
      </c>
      <c r="H121" s="83" t="s">
        <v>101</v>
      </c>
    </row>
    <row r="122" spans="1:8" ht="30">
      <c r="A122" s="61"/>
      <c r="B122" s="61" t="s">
        <v>212</v>
      </c>
      <c r="C122" s="61" t="s">
        <v>100</v>
      </c>
      <c r="D122" s="61"/>
      <c r="E122" s="12" t="s">
        <v>213</v>
      </c>
      <c r="F122" s="12" t="s">
        <v>213</v>
      </c>
      <c r="G122" s="53" t="str">
        <f aca="true" t="shared" si="4" ref="G122:G128">F122</f>
        <v>10000/MT</v>
      </c>
      <c r="H122" s="83" t="s">
        <v>213</v>
      </c>
    </row>
    <row r="123" spans="1:8" ht="15.75">
      <c r="A123" s="61"/>
      <c r="B123" s="61" t="s">
        <v>102</v>
      </c>
      <c r="C123" s="61" t="s">
        <v>100</v>
      </c>
      <c r="D123" s="61" t="s">
        <v>103</v>
      </c>
      <c r="E123" s="12" t="s">
        <v>104</v>
      </c>
      <c r="F123" s="12" t="s">
        <v>104</v>
      </c>
      <c r="G123" s="53" t="str">
        <f t="shared" si="4"/>
        <v>3500 / MT</v>
      </c>
      <c r="H123" s="83" t="s">
        <v>104</v>
      </c>
    </row>
    <row r="124" spans="1:8" ht="15.75">
      <c r="A124" s="61"/>
      <c r="B124" s="61" t="s">
        <v>105</v>
      </c>
      <c r="C124" s="61" t="s">
        <v>100</v>
      </c>
      <c r="D124" s="61" t="s">
        <v>106</v>
      </c>
      <c r="E124" s="12" t="s">
        <v>107</v>
      </c>
      <c r="F124" s="12" t="s">
        <v>107</v>
      </c>
      <c r="G124" s="53" t="str">
        <f t="shared" si="4"/>
        <v>3000/ MT</v>
      </c>
      <c r="H124" s="83" t="s">
        <v>107</v>
      </c>
    </row>
    <row r="125" spans="1:8" ht="15.75">
      <c r="A125" s="61"/>
      <c r="B125" s="61" t="s">
        <v>108</v>
      </c>
      <c r="C125" s="61" t="s">
        <v>100</v>
      </c>
      <c r="D125" s="61" t="s">
        <v>38</v>
      </c>
      <c r="E125" s="61" t="s">
        <v>38</v>
      </c>
      <c r="F125" s="61" t="s">
        <v>38</v>
      </c>
      <c r="G125" s="53" t="str">
        <f t="shared" si="4"/>
        <v>Specific to the project</v>
      </c>
      <c r="H125" s="83" t="s">
        <v>38</v>
      </c>
    </row>
    <row r="126" spans="1:8" ht="15.75">
      <c r="A126" s="61"/>
      <c r="B126" s="61" t="s">
        <v>109</v>
      </c>
      <c r="C126" s="61" t="s">
        <v>100</v>
      </c>
      <c r="D126" s="61" t="s">
        <v>38</v>
      </c>
      <c r="E126" s="61" t="s">
        <v>38</v>
      </c>
      <c r="F126" s="61" t="s">
        <v>38</v>
      </c>
      <c r="G126" s="53" t="str">
        <f t="shared" si="4"/>
        <v>Specific to the project</v>
      </c>
      <c r="H126" s="83" t="s">
        <v>38</v>
      </c>
    </row>
    <row r="127" spans="1:8" ht="15.75">
      <c r="A127" s="61"/>
      <c r="B127" s="61" t="s">
        <v>110</v>
      </c>
      <c r="C127" s="61" t="s">
        <v>100</v>
      </c>
      <c r="D127" s="61" t="s">
        <v>38</v>
      </c>
      <c r="E127" s="61" t="s">
        <v>38</v>
      </c>
      <c r="F127" s="61" t="s">
        <v>38</v>
      </c>
      <c r="G127" s="53" t="str">
        <f t="shared" si="4"/>
        <v>Specific to the project</v>
      </c>
      <c r="H127" s="83" t="s">
        <v>38</v>
      </c>
    </row>
    <row r="128" spans="1:8" ht="15.75">
      <c r="A128" s="61"/>
      <c r="B128" s="61" t="s">
        <v>111</v>
      </c>
      <c r="C128" s="61" t="s">
        <v>100</v>
      </c>
      <c r="D128" s="61" t="s">
        <v>38</v>
      </c>
      <c r="E128" s="61" t="s">
        <v>38</v>
      </c>
      <c r="F128" s="61" t="s">
        <v>38</v>
      </c>
      <c r="G128" s="53" t="str">
        <f t="shared" si="4"/>
        <v>Specific to the project</v>
      </c>
      <c r="H128" s="83" t="s">
        <v>38</v>
      </c>
    </row>
    <row r="129" spans="1:8" s="57" customFormat="1" ht="15.75">
      <c r="A129" s="55"/>
      <c r="B129" s="55" t="s">
        <v>234</v>
      </c>
      <c r="C129" s="55" t="s">
        <v>315</v>
      </c>
      <c r="D129" s="55"/>
      <c r="E129" s="55"/>
      <c r="F129" s="55" t="s">
        <v>235</v>
      </c>
      <c r="G129" s="56">
        <v>14.6</v>
      </c>
      <c r="H129" s="82">
        <v>14.6</v>
      </c>
    </row>
    <row r="130" spans="1:8" ht="15" customHeight="1">
      <c r="A130" s="60">
        <v>11</v>
      </c>
      <c r="B130" s="91" t="s">
        <v>112</v>
      </c>
      <c r="C130" s="92"/>
      <c r="D130" s="92"/>
      <c r="E130" s="92"/>
      <c r="F130" s="92"/>
      <c r="G130" s="92"/>
      <c r="H130" s="79"/>
    </row>
    <row r="131" spans="1:8" ht="30">
      <c r="A131" s="61"/>
      <c r="B131" s="60" t="s">
        <v>3</v>
      </c>
      <c r="C131" s="60" t="s">
        <v>4</v>
      </c>
      <c r="D131" s="60" t="s">
        <v>230</v>
      </c>
      <c r="E131" s="60" t="s">
        <v>231</v>
      </c>
      <c r="F131" s="11" t="s">
        <v>322</v>
      </c>
      <c r="G131" s="60" t="s">
        <v>323</v>
      </c>
      <c r="H131" s="60" t="s">
        <v>324</v>
      </c>
    </row>
    <row r="132" spans="1:8" ht="15.75">
      <c r="A132" s="61"/>
      <c r="B132" s="61" t="s">
        <v>214</v>
      </c>
      <c r="C132" s="61" t="s">
        <v>113</v>
      </c>
      <c r="D132" s="61">
        <v>0.22</v>
      </c>
      <c r="E132" s="12">
        <v>0.252</v>
      </c>
      <c r="F132" s="12">
        <v>0.252</v>
      </c>
      <c r="G132" s="53">
        <f>F132</f>
        <v>0.252</v>
      </c>
      <c r="H132" s="83">
        <v>0.252</v>
      </c>
    </row>
    <row r="133" spans="1:8" ht="15.75">
      <c r="A133" s="61"/>
      <c r="B133" s="61" t="s">
        <v>214</v>
      </c>
      <c r="C133" s="61" t="s">
        <v>114</v>
      </c>
      <c r="D133" s="61">
        <v>0.2508</v>
      </c>
      <c r="E133" s="12">
        <v>0.296</v>
      </c>
      <c r="F133" s="12">
        <v>0.296</v>
      </c>
      <c r="G133" s="53">
        <f aca="true" t="shared" si="5" ref="G133:G146">F133</f>
        <v>0.296</v>
      </c>
      <c r="H133" s="83">
        <v>0.296</v>
      </c>
    </row>
    <row r="134" spans="1:8" ht="15.75">
      <c r="A134" s="61"/>
      <c r="B134" s="61" t="s">
        <v>214</v>
      </c>
      <c r="C134" s="61" t="s">
        <v>115</v>
      </c>
      <c r="D134" s="61">
        <v>0.2937</v>
      </c>
      <c r="E134" s="12">
        <v>0.358</v>
      </c>
      <c r="F134" s="12">
        <v>0.358</v>
      </c>
      <c r="G134" s="53">
        <f t="shared" si="5"/>
        <v>0.358</v>
      </c>
      <c r="H134" s="83">
        <v>0.358</v>
      </c>
    </row>
    <row r="135" spans="1:8" ht="27.75" customHeight="1">
      <c r="A135" s="61"/>
      <c r="B135" s="61" t="s">
        <v>116</v>
      </c>
      <c r="C135" s="61" t="s">
        <v>117</v>
      </c>
      <c r="D135" s="61"/>
      <c r="E135" s="12" t="s">
        <v>185</v>
      </c>
      <c r="F135" s="12" t="s">
        <v>185</v>
      </c>
      <c r="G135" s="53" t="str">
        <f t="shared" si="5"/>
        <v>MNRE specification</v>
      </c>
      <c r="H135" s="83" t="s">
        <v>185</v>
      </c>
    </row>
    <row r="136" spans="1:8" ht="24" customHeight="1">
      <c r="A136" s="61"/>
      <c r="B136" s="61" t="s">
        <v>118</v>
      </c>
      <c r="C136" s="61" t="s">
        <v>117</v>
      </c>
      <c r="D136" s="61"/>
      <c r="E136" s="12" t="s">
        <v>185</v>
      </c>
      <c r="F136" s="12" t="s">
        <v>185</v>
      </c>
      <c r="G136" s="53" t="str">
        <f t="shared" si="5"/>
        <v>MNRE specification</v>
      </c>
      <c r="H136" s="83" t="s">
        <v>185</v>
      </c>
    </row>
    <row r="137" spans="1:8" ht="25.5" customHeight="1">
      <c r="A137" s="61"/>
      <c r="B137" s="61" t="s">
        <v>119</v>
      </c>
      <c r="C137" s="61" t="s">
        <v>120</v>
      </c>
      <c r="D137" s="61"/>
      <c r="E137" s="12" t="s">
        <v>185</v>
      </c>
      <c r="F137" s="12" t="s">
        <v>185</v>
      </c>
      <c r="G137" s="53" t="str">
        <f t="shared" si="5"/>
        <v>MNRE specification</v>
      </c>
      <c r="H137" s="83" t="s">
        <v>185</v>
      </c>
    </row>
    <row r="138" spans="1:8" ht="25.5" customHeight="1">
      <c r="A138" s="61"/>
      <c r="B138" s="61" t="s">
        <v>118</v>
      </c>
      <c r="C138" s="61" t="s">
        <v>120</v>
      </c>
      <c r="D138" s="61"/>
      <c r="E138" s="12" t="s">
        <v>185</v>
      </c>
      <c r="F138" s="12" t="s">
        <v>185</v>
      </c>
      <c r="G138" s="53" t="str">
        <f t="shared" si="5"/>
        <v>MNRE specification</v>
      </c>
      <c r="H138" s="83" t="s">
        <v>185</v>
      </c>
    </row>
    <row r="139" spans="1:8" ht="33" customHeight="1">
      <c r="A139" s="61"/>
      <c r="B139" s="61" t="s">
        <v>121</v>
      </c>
      <c r="C139" s="61" t="s">
        <v>122</v>
      </c>
      <c r="D139" s="61"/>
      <c r="E139" s="12" t="s">
        <v>123</v>
      </c>
      <c r="F139" s="12" t="s">
        <v>123</v>
      </c>
      <c r="G139" s="53" t="str">
        <f t="shared" si="5"/>
        <v>MNRE Specification</v>
      </c>
      <c r="H139" s="83" t="s">
        <v>123</v>
      </c>
    </row>
    <row r="140" spans="1:8" ht="29.25" customHeight="1">
      <c r="A140" s="61"/>
      <c r="B140" s="61" t="s">
        <v>121</v>
      </c>
      <c r="C140" s="61" t="s">
        <v>124</v>
      </c>
      <c r="D140" s="61"/>
      <c r="E140" s="12" t="s">
        <v>123</v>
      </c>
      <c r="F140" s="12" t="s">
        <v>123</v>
      </c>
      <c r="G140" s="53" t="str">
        <f t="shared" si="5"/>
        <v>MNRE Specification</v>
      </c>
      <c r="H140" s="83" t="s">
        <v>123</v>
      </c>
    </row>
    <row r="141" spans="1:8" ht="36" customHeight="1">
      <c r="A141" s="61"/>
      <c r="B141" s="61" t="s">
        <v>125</v>
      </c>
      <c r="C141" s="61" t="s">
        <v>122</v>
      </c>
      <c r="D141" s="61"/>
      <c r="E141" s="12" t="s">
        <v>123</v>
      </c>
      <c r="F141" s="12" t="s">
        <v>123</v>
      </c>
      <c r="G141" s="53" t="str">
        <f t="shared" si="5"/>
        <v>MNRE Specification</v>
      </c>
      <c r="H141" s="83" t="s">
        <v>123</v>
      </c>
    </row>
    <row r="142" spans="1:8" ht="36.75" customHeight="1">
      <c r="A142" s="61"/>
      <c r="B142" s="61" t="s">
        <v>125</v>
      </c>
      <c r="C142" s="61" t="s">
        <v>124</v>
      </c>
      <c r="D142" s="61"/>
      <c r="E142" s="12" t="s">
        <v>123</v>
      </c>
      <c r="F142" s="12" t="s">
        <v>123</v>
      </c>
      <c r="G142" s="53" t="str">
        <f t="shared" si="5"/>
        <v>MNRE Specification</v>
      </c>
      <c r="H142" s="83" t="s">
        <v>123</v>
      </c>
    </row>
    <row r="143" spans="1:8" ht="34.5" customHeight="1">
      <c r="A143" s="61"/>
      <c r="B143" s="61" t="s">
        <v>126</v>
      </c>
      <c r="C143" s="61" t="s">
        <v>127</v>
      </c>
      <c r="D143" s="61"/>
      <c r="E143" s="12" t="s">
        <v>123</v>
      </c>
      <c r="F143" s="12" t="s">
        <v>123</v>
      </c>
      <c r="G143" s="53" t="str">
        <f t="shared" si="5"/>
        <v>MNRE Specification</v>
      </c>
      <c r="H143" s="83" t="s">
        <v>123</v>
      </c>
    </row>
    <row r="144" spans="1:8" ht="29.25" customHeight="1">
      <c r="A144" s="61"/>
      <c r="B144" s="61" t="s">
        <v>128</v>
      </c>
      <c r="C144" s="61" t="s">
        <v>129</v>
      </c>
      <c r="D144" s="61"/>
      <c r="E144" s="12" t="s">
        <v>123</v>
      </c>
      <c r="F144" s="12" t="s">
        <v>123</v>
      </c>
      <c r="G144" s="53" t="str">
        <f t="shared" si="5"/>
        <v>MNRE Specification</v>
      </c>
      <c r="H144" s="83" t="s">
        <v>123</v>
      </c>
    </row>
    <row r="145" spans="1:8" ht="30">
      <c r="A145" s="61"/>
      <c r="B145" s="61" t="s">
        <v>126</v>
      </c>
      <c r="C145" s="61" t="s">
        <v>130</v>
      </c>
      <c r="D145" s="61"/>
      <c r="E145" s="12" t="s">
        <v>123</v>
      </c>
      <c r="F145" s="12" t="s">
        <v>123</v>
      </c>
      <c r="G145" s="53" t="str">
        <f t="shared" si="5"/>
        <v>MNRE Specification</v>
      </c>
      <c r="H145" s="83" t="s">
        <v>123</v>
      </c>
    </row>
    <row r="146" spans="1:8" ht="38.25" customHeight="1">
      <c r="A146" s="61"/>
      <c r="B146" s="61" t="s">
        <v>126</v>
      </c>
      <c r="C146" s="61" t="s">
        <v>131</v>
      </c>
      <c r="D146" s="61"/>
      <c r="E146" s="12" t="s">
        <v>123</v>
      </c>
      <c r="F146" s="12" t="s">
        <v>123</v>
      </c>
      <c r="G146" s="53" t="str">
        <f t="shared" si="5"/>
        <v>MNRE Specification</v>
      </c>
      <c r="H146" s="83" t="s">
        <v>123</v>
      </c>
    </row>
    <row r="147" spans="1:8" ht="15.75">
      <c r="A147" s="60">
        <v>12</v>
      </c>
      <c r="B147" s="91" t="s">
        <v>132</v>
      </c>
      <c r="C147" s="92"/>
      <c r="D147" s="92"/>
      <c r="E147" s="92"/>
      <c r="F147" s="92"/>
      <c r="G147" s="92"/>
      <c r="H147" s="79"/>
    </row>
    <row r="148" spans="1:8" ht="30">
      <c r="A148" s="61"/>
      <c r="B148" s="60" t="s">
        <v>3</v>
      </c>
      <c r="C148" s="60" t="s">
        <v>4</v>
      </c>
      <c r="D148" s="60" t="s">
        <v>230</v>
      </c>
      <c r="E148" s="60" t="s">
        <v>231</v>
      </c>
      <c r="F148" s="11" t="s">
        <v>322</v>
      </c>
      <c r="G148" s="60" t="s">
        <v>323</v>
      </c>
      <c r="H148" s="60" t="s">
        <v>324</v>
      </c>
    </row>
    <row r="149" spans="1:8" ht="15.75">
      <c r="A149" s="61"/>
      <c r="B149" s="61" t="s">
        <v>215</v>
      </c>
      <c r="C149" s="61" t="s">
        <v>72</v>
      </c>
      <c r="D149" s="61">
        <v>0.22</v>
      </c>
      <c r="E149" s="14">
        <v>0.336</v>
      </c>
      <c r="F149" s="14">
        <v>0.336</v>
      </c>
      <c r="G149" s="53">
        <f>F149</f>
        <v>0.336</v>
      </c>
      <c r="H149" s="83">
        <v>0.336</v>
      </c>
    </row>
    <row r="150" spans="1:8" ht="15.75">
      <c r="A150" s="61"/>
      <c r="B150" s="61" t="s">
        <v>133</v>
      </c>
      <c r="C150" s="61" t="s">
        <v>72</v>
      </c>
      <c r="D150" s="61">
        <v>0.33</v>
      </c>
      <c r="E150" s="14">
        <v>0.56</v>
      </c>
      <c r="F150" s="14">
        <v>0.56</v>
      </c>
      <c r="G150" s="53">
        <f>F150</f>
        <v>0.56</v>
      </c>
      <c r="H150" s="83">
        <v>0.56</v>
      </c>
    </row>
    <row r="151" spans="1:8" ht="15.75">
      <c r="A151" s="61"/>
      <c r="B151" s="61" t="s">
        <v>134</v>
      </c>
      <c r="C151" s="61" t="s">
        <v>32</v>
      </c>
      <c r="D151" s="61">
        <v>0.11</v>
      </c>
      <c r="E151" s="14">
        <v>0.224</v>
      </c>
      <c r="F151" s="14">
        <v>0.224</v>
      </c>
      <c r="G151" s="53">
        <f>F151</f>
        <v>0.224</v>
      </c>
      <c r="H151" s="83">
        <v>0.224</v>
      </c>
    </row>
    <row r="152" spans="1:8" ht="15.75">
      <c r="A152" s="61"/>
      <c r="B152" s="61" t="s">
        <v>135</v>
      </c>
      <c r="C152" s="61" t="s">
        <v>136</v>
      </c>
      <c r="D152" s="61">
        <v>0.33</v>
      </c>
      <c r="E152" s="14">
        <v>0.56</v>
      </c>
      <c r="F152" s="14">
        <v>0.672</v>
      </c>
      <c r="G152" s="53">
        <f>F152</f>
        <v>0.672</v>
      </c>
      <c r="H152" s="83">
        <v>0.672</v>
      </c>
    </row>
    <row r="153" spans="1:8" ht="67.5" customHeight="1">
      <c r="A153" s="15"/>
      <c r="B153" s="91" t="s">
        <v>216</v>
      </c>
      <c r="C153" s="92"/>
      <c r="D153" s="92"/>
      <c r="E153" s="92"/>
      <c r="F153" s="92"/>
      <c r="G153" s="92"/>
      <c r="H153" s="93"/>
    </row>
  </sheetData>
  <sheetProtection/>
  <mergeCells count="18">
    <mergeCell ref="G34:G36"/>
    <mergeCell ref="G37:G39"/>
    <mergeCell ref="B6:G6"/>
    <mergeCell ref="B147:G147"/>
    <mergeCell ref="B101:G101"/>
    <mergeCell ref="B107:G107"/>
    <mergeCell ref="B119:G119"/>
    <mergeCell ref="B130:G130"/>
    <mergeCell ref="B3:D3"/>
    <mergeCell ref="B153:H153"/>
    <mergeCell ref="H112:H113"/>
    <mergeCell ref="B29:G29"/>
    <mergeCell ref="B94:G94"/>
    <mergeCell ref="B47:G47"/>
    <mergeCell ref="B59:G59"/>
    <mergeCell ref="B76:G76"/>
    <mergeCell ref="F4:G4"/>
    <mergeCell ref="B5:G5"/>
  </mergeCells>
  <printOptions horizontalCentered="1"/>
  <pageMargins left="0.9055118110236221" right="0.9055118110236221" top="0.31496062992125984" bottom="0.31496062992125984" header="0" footer="0"/>
  <pageSetup fitToHeight="0" fitToWidth="1" horizontalDpi="600" verticalDpi="600" orientation="portrait" paperSize="9" scale="55" r:id="rId1"/>
  <rowBreaks count="1" manualBreakCount="1">
    <brk id="80" max="255" man="1"/>
  </rowBreaks>
</worksheet>
</file>

<file path=xl/worksheets/sheet2.xml><?xml version="1.0" encoding="utf-8"?>
<worksheet xmlns="http://schemas.openxmlformats.org/spreadsheetml/2006/main" xmlns:r="http://schemas.openxmlformats.org/officeDocument/2006/relationships">
  <sheetPr>
    <pageSetUpPr fitToPage="1"/>
  </sheetPr>
  <dimension ref="B2:P45"/>
  <sheetViews>
    <sheetView zoomScalePageLayoutView="0" workbookViewId="0" topLeftCell="A1">
      <selection activeCell="B2" sqref="B2:N44"/>
    </sheetView>
  </sheetViews>
  <sheetFormatPr defaultColWidth="8.7109375" defaultRowHeight="15"/>
  <cols>
    <col min="1" max="2" width="8.7109375" style="0" customWidth="1"/>
    <col min="3" max="3" width="11.00390625" style="0" customWidth="1"/>
    <col min="4" max="4" width="13.57421875" style="0" customWidth="1"/>
    <col min="5" max="5" width="14.7109375" style="0" customWidth="1"/>
    <col min="6" max="6" width="15.8515625" style="0" customWidth="1"/>
    <col min="7" max="7" width="17.421875" style="0" customWidth="1"/>
    <col min="8" max="8" width="10.00390625" style="0" customWidth="1"/>
    <col min="9" max="9" width="11.57421875" style="0" customWidth="1"/>
    <col min="10" max="10" width="10.140625" style="0" customWidth="1"/>
    <col min="11" max="11" width="12.57421875" style="0" customWidth="1"/>
    <col min="12" max="12" width="10.421875" style="0" customWidth="1"/>
    <col min="13" max="13" width="11.57421875" style="0" customWidth="1"/>
    <col min="14" max="14" width="12.140625" style="0" customWidth="1"/>
    <col min="15" max="15" width="9.28125" style="0" customWidth="1"/>
    <col min="16" max="16" width="9.7109375" style="0" customWidth="1"/>
  </cols>
  <sheetData>
    <row r="2" spans="2:16" ht="25.5" customHeight="1">
      <c r="B2" s="19"/>
      <c r="C2" s="19"/>
      <c r="D2" s="19"/>
      <c r="E2" s="19"/>
      <c r="F2" s="106" t="s">
        <v>314</v>
      </c>
      <c r="G2" s="106"/>
      <c r="H2" s="106"/>
      <c r="I2" s="19"/>
      <c r="J2" s="19"/>
      <c r="K2" s="19"/>
      <c r="L2" s="19"/>
      <c r="M2" s="19"/>
      <c r="N2" s="19"/>
      <c r="O2" s="3"/>
      <c r="P2" s="3"/>
    </row>
    <row r="3" spans="2:16" ht="51.75" customHeight="1">
      <c r="B3" s="19"/>
      <c r="C3" s="19"/>
      <c r="D3" s="19"/>
      <c r="E3" s="19"/>
      <c r="F3" s="109" t="s">
        <v>321</v>
      </c>
      <c r="G3" s="109"/>
      <c r="H3" s="109"/>
      <c r="I3" s="19"/>
      <c r="J3" s="19"/>
      <c r="K3" s="19"/>
      <c r="L3" s="19"/>
      <c r="M3" s="19"/>
      <c r="N3" s="19"/>
      <c r="O3" s="3"/>
      <c r="P3" s="3"/>
    </row>
    <row r="4" spans="2:16" ht="27.75" customHeight="1">
      <c r="B4" s="111" t="s">
        <v>249</v>
      </c>
      <c r="C4" s="111"/>
      <c r="D4" s="111"/>
      <c r="E4" s="111"/>
      <c r="F4" s="111"/>
      <c r="G4" s="111"/>
      <c r="H4" s="111"/>
      <c r="I4" s="111"/>
      <c r="J4" s="111"/>
      <c r="K4" s="111"/>
      <c r="L4" s="111"/>
      <c r="M4" s="98" t="s">
        <v>137</v>
      </c>
      <c r="N4" s="98"/>
      <c r="O4" s="4"/>
      <c r="P4" s="3"/>
    </row>
    <row r="5" spans="2:14" ht="13.5" customHeight="1">
      <c r="B5" s="9"/>
      <c r="C5" s="114" t="s">
        <v>138</v>
      </c>
      <c r="D5" s="114"/>
      <c r="E5" s="114" t="s">
        <v>139</v>
      </c>
      <c r="F5" s="114"/>
      <c r="G5" s="114" t="s">
        <v>140</v>
      </c>
      <c r="H5" s="114"/>
      <c r="I5" s="114" t="s">
        <v>141</v>
      </c>
      <c r="J5" s="114"/>
      <c r="K5" s="114" t="s">
        <v>142</v>
      </c>
      <c r="L5" s="114"/>
      <c r="M5" s="9" t="s">
        <v>143</v>
      </c>
      <c r="N5" s="9"/>
    </row>
    <row r="6" spans="2:14" ht="60">
      <c r="B6" s="16" t="s">
        <v>144</v>
      </c>
      <c r="C6" s="16" t="s">
        <v>5</v>
      </c>
      <c r="D6" s="20" t="s">
        <v>248</v>
      </c>
      <c r="E6" s="16" t="s">
        <v>5</v>
      </c>
      <c r="F6" s="20" t="s">
        <v>248</v>
      </c>
      <c r="G6" s="16" t="s">
        <v>5</v>
      </c>
      <c r="H6" s="20" t="s">
        <v>248</v>
      </c>
      <c r="I6" s="16" t="s">
        <v>5</v>
      </c>
      <c r="J6" s="20" t="s">
        <v>248</v>
      </c>
      <c r="K6" s="16" t="s">
        <v>5</v>
      </c>
      <c r="L6" s="20" t="s">
        <v>248</v>
      </c>
      <c r="M6" s="16" t="s">
        <v>5</v>
      </c>
      <c r="N6" s="21" t="s">
        <v>248</v>
      </c>
    </row>
    <row r="7" spans="2:14" ht="15.75">
      <c r="B7" s="9" t="s">
        <v>145</v>
      </c>
      <c r="C7" s="22">
        <v>0.18231</v>
      </c>
      <c r="D7" s="22">
        <v>0.18231</v>
      </c>
      <c r="E7" s="22">
        <v>0.24889</v>
      </c>
      <c r="F7" s="22">
        <v>0.24889</v>
      </c>
      <c r="G7" s="22">
        <v>0.39579</v>
      </c>
      <c r="H7" s="22">
        <v>0.39579</v>
      </c>
      <c r="I7" s="22">
        <v>0.61453</v>
      </c>
      <c r="J7" s="22">
        <v>0.61453</v>
      </c>
      <c r="K7" s="22">
        <v>0.76452</v>
      </c>
      <c r="L7" s="22">
        <v>0.76452</v>
      </c>
      <c r="M7" s="22">
        <v>0.97351</v>
      </c>
      <c r="N7" s="22">
        <v>0.97351</v>
      </c>
    </row>
    <row r="8" spans="2:14" ht="15.75">
      <c r="B8" s="9" t="s">
        <v>146</v>
      </c>
      <c r="C8" s="22">
        <v>0.18882</v>
      </c>
      <c r="D8" s="22">
        <v>0.18882</v>
      </c>
      <c r="E8" s="22">
        <v>0.26504</v>
      </c>
      <c r="F8" s="22">
        <v>0.26504</v>
      </c>
      <c r="G8" s="22">
        <v>0.42747</v>
      </c>
      <c r="H8" s="22">
        <v>0.42747</v>
      </c>
      <c r="I8" s="22">
        <v>0.66294</v>
      </c>
      <c r="J8" s="22">
        <v>0.66294</v>
      </c>
      <c r="K8" s="22">
        <v>0.83036</v>
      </c>
      <c r="L8" s="22">
        <v>0.83036</v>
      </c>
      <c r="M8" s="22">
        <v>1.05577</v>
      </c>
      <c r="N8" s="22">
        <v>1.05577</v>
      </c>
    </row>
    <row r="9" spans="2:14" ht="15.75">
      <c r="B9" s="9" t="s">
        <v>147</v>
      </c>
      <c r="C9" s="22">
        <v>0.1935</v>
      </c>
      <c r="D9" s="22">
        <v>0.1935</v>
      </c>
      <c r="E9" s="22">
        <v>0.2764</v>
      </c>
      <c r="F9" s="22">
        <v>0.2764</v>
      </c>
      <c r="G9" s="22">
        <v>0.45017</v>
      </c>
      <c r="H9" s="22">
        <v>0.45017</v>
      </c>
      <c r="I9" s="22">
        <v>0.69702</v>
      </c>
      <c r="J9" s="22">
        <v>0.69702</v>
      </c>
      <c r="K9" s="22">
        <v>0.87674</v>
      </c>
      <c r="L9" s="22">
        <v>0.87674</v>
      </c>
      <c r="M9" s="22">
        <v>1.1138</v>
      </c>
      <c r="N9" s="22">
        <v>1.1138</v>
      </c>
    </row>
    <row r="10" spans="2:14" ht="15.75">
      <c r="B10" s="9" t="s">
        <v>148</v>
      </c>
      <c r="C10" s="22">
        <v>0.19954</v>
      </c>
      <c r="D10" s="22">
        <v>0.19954</v>
      </c>
      <c r="E10" s="22">
        <v>0.29132</v>
      </c>
      <c r="F10" s="22">
        <v>0.29132</v>
      </c>
      <c r="G10" s="22">
        <v>0.47897</v>
      </c>
      <c r="H10" s="22">
        <v>0.47897</v>
      </c>
      <c r="I10" s="22">
        <v>0.74175</v>
      </c>
      <c r="J10" s="22">
        <v>0.74175</v>
      </c>
      <c r="K10" s="22">
        <v>0.93756</v>
      </c>
      <c r="L10" s="22">
        <v>0.93756</v>
      </c>
      <c r="M10" s="22">
        <v>1.18978</v>
      </c>
      <c r="N10" s="22">
        <v>1.18978</v>
      </c>
    </row>
    <row r="11" spans="2:14" ht="15.75">
      <c r="B11" s="9" t="s">
        <v>149</v>
      </c>
      <c r="C11" s="22">
        <v>0.2196</v>
      </c>
      <c r="D11" s="22">
        <v>0.2196</v>
      </c>
      <c r="E11" s="22">
        <v>0.35114</v>
      </c>
      <c r="F11" s="22">
        <v>0.35114</v>
      </c>
      <c r="G11" s="22">
        <v>0.58702</v>
      </c>
      <c r="H11" s="22">
        <v>0.58702</v>
      </c>
      <c r="I11" s="22">
        <v>0.94843</v>
      </c>
      <c r="J11" s="22">
        <v>0.94843</v>
      </c>
      <c r="K11" s="22">
        <v>1.15018</v>
      </c>
      <c r="L11" s="22">
        <v>1.15018</v>
      </c>
      <c r="M11" s="22">
        <v>1.44323</v>
      </c>
      <c r="N11" s="22">
        <v>1.44323</v>
      </c>
    </row>
    <row r="12" spans="2:14" ht="15.75">
      <c r="B12" s="9" t="s">
        <v>150</v>
      </c>
      <c r="C12" s="22">
        <v>0.23775</v>
      </c>
      <c r="D12" s="22">
        <v>0.23775</v>
      </c>
      <c r="E12" s="22">
        <v>0.39864</v>
      </c>
      <c r="F12" s="22">
        <v>0.39864</v>
      </c>
      <c r="G12" s="22">
        <v>0.68027</v>
      </c>
      <c r="H12" s="22">
        <v>0.68027</v>
      </c>
      <c r="I12" s="22">
        <v>0.98307</v>
      </c>
      <c r="J12" s="22">
        <v>0.98307</v>
      </c>
      <c r="K12" s="22">
        <v>1.2493</v>
      </c>
      <c r="L12" s="22">
        <v>1.2493</v>
      </c>
      <c r="M12" s="22">
        <v>1.67859</v>
      </c>
      <c r="N12" s="22">
        <v>1.67859</v>
      </c>
    </row>
    <row r="13" spans="2:14" ht="15.75">
      <c r="B13" s="9" t="s">
        <v>151</v>
      </c>
      <c r="C13" s="22">
        <v>0.24626</v>
      </c>
      <c r="D13" s="22">
        <v>0.24626</v>
      </c>
      <c r="E13" s="22">
        <v>0.42046</v>
      </c>
      <c r="F13" s="22">
        <v>0.42046</v>
      </c>
      <c r="G13" s="22">
        <v>0.73697</v>
      </c>
      <c r="H13" s="22">
        <v>0.73697</v>
      </c>
      <c r="I13" s="22">
        <v>1.1496</v>
      </c>
      <c r="J13" s="22">
        <v>1.1496</v>
      </c>
      <c r="K13" s="22">
        <v>1.50517</v>
      </c>
      <c r="L13" s="22">
        <v>1.50517</v>
      </c>
      <c r="M13" s="22">
        <v>1.79145</v>
      </c>
      <c r="N13" s="22">
        <v>1.79145</v>
      </c>
    </row>
    <row r="14" spans="2:14" ht="15.75">
      <c r="B14" s="9" t="s">
        <v>152</v>
      </c>
      <c r="C14" s="22">
        <v>0.26513</v>
      </c>
      <c r="D14" s="22">
        <v>0.26513</v>
      </c>
      <c r="E14" s="22">
        <v>0.48339</v>
      </c>
      <c r="F14" s="22">
        <v>0.48339</v>
      </c>
      <c r="G14" s="22">
        <v>0.83673</v>
      </c>
      <c r="H14" s="22">
        <v>0.83673</v>
      </c>
      <c r="I14" s="22">
        <v>1.28875</v>
      </c>
      <c r="J14" s="22">
        <v>1.28875</v>
      </c>
      <c r="K14" s="22">
        <v>1.62076</v>
      </c>
      <c r="L14" s="22">
        <v>1.62076</v>
      </c>
      <c r="M14" s="22">
        <v>2.02926</v>
      </c>
      <c r="N14" s="22">
        <v>2.02926</v>
      </c>
    </row>
    <row r="15" spans="2:14" ht="30.75">
      <c r="B15" s="9" t="s">
        <v>236</v>
      </c>
      <c r="C15" s="22">
        <v>0.35829</v>
      </c>
      <c r="D15" s="22">
        <v>0.35829</v>
      </c>
      <c r="E15" s="22">
        <v>0.69075</v>
      </c>
      <c r="F15" s="22">
        <v>0.69075</v>
      </c>
      <c r="G15" s="22">
        <v>1.25747</v>
      </c>
      <c r="H15" s="22">
        <v>1.25747</v>
      </c>
      <c r="I15" s="22">
        <v>1.92063</v>
      </c>
      <c r="J15" s="22">
        <v>1.92063</v>
      </c>
      <c r="K15" s="22">
        <v>2.69555</v>
      </c>
      <c r="L15" s="22">
        <v>2.69555</v>
      </c>
      <c r="M15" s="22">
        <v>3.29242</v>
      </c>
      <c r="N15" s="22">
        <v>3.29242</v>
      </c>
    </row>
    <row r="16" spans="2:14" ht="15.75">
      <c r="B16" s="9" t="s">
        <v>153</v>
      </c>
      <c r="C16" s="22">
        <v>0.41812</v>
      </c>
      <c r="D16" s="22">
        <v>0.41812</v>
      </c>
      <c r="E16" s="22">
        <v>0.84109</v>
      </c>
      <c r="F16" s="22">
        <v>0.84109</v>
      </c>
      <c r="G16" s="22">
        <v>1.63251</v>
      </c>
      <c r="H16" s="22">
        <v>1.63251</v>
      </c>
      <c r="I16" s="22">
        <v>2.37167</v>
      </c>
      <c r="J16" s="22">
        <v>2.37167</v>
      </c>
      <c r="K16" s="22">
        <v>3.2948</v>
      </c>
      <c r="L16" s="22">
        <v>3.2948</v>
      </c>
      <c r="M16" s="22">
        <v>4.04417</v>
      </c>
      <c r="N16" s="22">
        <v>4.04417</v>
      </c>
    </row>
    <row r="17" spans="2:14" ht="15.75">
      <c r="B17" s="9" t="s">
        <v>154</v>
      </c>
      <c r="C17" s="22">
        <v>0.47574</v>
      </c>
      <c r="D17" s="22">
        <v>0.47574</v>
      </c>
      <c r="E17" s="22">
        <v>0.98443</v>
      </c>
      <c r="F17" s="22">
        <v>0.98443</v>
      </c>
      <c r="G17" s="22">
        <v>1.87608</v>
      </c>
      <c r="H17" s="22">
        <v>1.87608</v>
      </c>
      <c r="I17" s="22">
        <v>2.80178</v>
      </c>
      <c r="J17" s="22">
        <v>2.80178</v>
      </c>
      <c r="K17" s="22">
        <v>3.86957</v>
      </c>
      <c r="L17" s="22">
        <v>3.86957</v>
      </c>
      <c r="M17" s="22">
        <v>4.76102</v>
      </c>
      <c r="N17" s="22">
        <v>4.76102</v>
      </c>
    </row>
    <row r="18" spans="2:14" ht="30.75">
      <c r="B18" s="9" t="s">
        <v>237</v>
      </c>
      <c r="C18" s="22">
        <v>0.35431</v>
      </c>
      <c r="D18" s="22">
        <v>0.35431</v>
      </c>
      <c r="E18" s="22">
        <v>0.72617</v>
      </c>
      <c r="F18" s="22">
        <v>0.72617</v>
      </c>
      <c r="G18" s="22">
        <v>1.33448</v>
      </c>
      <c r="H18" s="22">
        <v>1.33448</v>
      </c>
      <c r="I18" s="22">
        <v>2.03947</v>
      </c>
      <c r="J18" s="22">
        <v>2.03947</v>
      </c>
      <c r="K18" s="22">
        <v>2.83217</v>
      </c>
      <c r="L18" s="22">
        <v>2.83217</v>
      </c>
      <c r="M18" s="22">
        <v>3.47666</v>
      </c>
      <c r="N18" s="22">
        <v>3.47666</v>
      </c>
    </row>
    <row r="19" spans="2:14" ht="30.75">
      <c r="B19" s="9" t="s">
        <v>238</v>
      </c>
      <c r="C19" s="22">
        <v>0.43522</v>
      </c>
      <c r="D19" s="22">
        <v>0.43522</v>
      </c>
      <c r="E19" s="22">
        <v>0.92689</v>
      </c>
      <c r="F19" s="22">
        <v>0.92689</v>
      </c>
      <c r="G19" s="22">
        <v>1.75434</v>
      </c>
      <c r="H19" s="22">
        <v>1.75434</v>
      </c>
      <c r="I19" s="22">
        <v>2.64083</v>
      </c>
      <c r="J19" s="23">
        <v>2.64083</v>
      </c>
      <c r="K19" s="23">
        <v>3.59702</v>
      </c>
      <c r="L19" s="23">
        <v>3.59702</v>
      </c>
      <c r="M19" s="23">
        <v>4.47938</v>
      </c>
      <c r="N19" s="23">
        <v>4.47938</v>
      </c>
    </row>
    <row r="20" spans="2:14" ht="30.75">
      <c r="B20" s="9" t="s">
        <v>239</v>
      </c>
      <c r="C20" s="22">
        <v>0.57946</v>
      </c>
      <c r="D20" s="72">
        <v>0.57946</v>
      </c>
      <c r="E20" s="72">
        <v>1.29073</v>
      </c>
      <c r="F20" s="72">
        <v>1.29073</v>
      </c>
      <c r="G20" s="72">
        <v>2.4541</v>
      </c>
      <c r="H20" s="72">
        <v>2.4541</v>
      </c>
      <c r="I20" s="22">
        <v>3.71472</v>
      </c>
      <c r="J20" s="22">
        <v>3.71472</v>
      </c>
      <c r="K20" s="22">
        <v>5.01156</v>
      </c>
      <c r="L20" s="22">
        <v>5.01156</v>
      </c>
      <c r="M20" s="22">
        <v>6.26958</v>
      </c>
      <c r="N20" s="22">
        <v>6.26958</v>
      </c>
    </row>
    <row r="21" spans="2:16" s="5" customFormat="1" ht="25.5" customHeight="1">
      <c r="B21" s="91" t="s">
        <v>155</v>
      </c>
      <c r="C21" s="92"/>
      <c r="D21" s="92"/>
      <c r="E21" s="92"/>
      <c r="F21" s="93"/>
      <c r="G21" s="106" t="s">
        <v>137</v>
      </c>
      <c r="H21" s="106"/>
      <c r="I21" s="24"/>
      <c r="J21" s="17"/>
      <c r="K21" s="19"/>
      <c r="L21" s="19"/>
      <c r="M21" s="19"/>
      <c r="N21" s="19"/>
      <c r="O21" s="7"/>
      <c r="P21" s="7"/>
    </row>
    <row r="22" spans="2:16" ht="15.75">
      <c r="B22" s="112" t="s">
        <v>159</v>
      </c>
      <c r="C22" s="107" t="s">
        <v>156</v>
      </c>
      <c r="D22" s="108"/>
      <c r="E22" s="107" t="s">
        <v>157</v>
      </c>
      <c r="F22" s="108"/>
      <c r="G22" s="107" t="s">
        <v>158</v>
      </c>
      <c r="H22" s="108"/>
      <c r="I22" s="19"/>
      <c r="J22" s="19"/>
      <c r="K22" s="19"/>
      <c r="L22" s="19"/>
      <c r="M22" s="19"/>
      <c r="N22" s="19"/>
      <c r="O22" s="3"/>
      <c r="P22" s="3"/>
    </row>
    <row r="23" spans="2:16" ht="45">
      <c r="B23" s="113"/>
      <c r="C23" s="16" t="s">
        <v>5</v>
      </c>
      <c r="D23" s="20" t="s">
        <v>248</v>
      </c>
      <c r="E23" s="16" t="s">
        <v>5</v>
      </c>
      <c r="F23" s="20" t="s">
        <v>248</v>
      </c>
      <c r="G23" s="16" t="s">
        <v>5</v>
      </c>
      <c r="H23" s="21" t="s">
        <v>248</v>
      </c>
      <c r="I23" s="19"/>
      <c r="J23" s="19"/>
      <c r="K23" s="19"/>
      <c r="L23" s="19"/>
      <c r="M23" s="19"/>
      <c r="N23" s="19"/>
      <c r="O23" s="3"/>
      <c r="P23" s="3"/>
    </row>
    <row r="24" spans="2:16" ht="30.75">
      <c r="B24" s="9" t="s">
        <v>241</v>
      </c>
      <c r="C24" s="9">
        <v>0.224733</v>
      </c>
      <c r="D24" s="22">
        <v>0.224733</v>
      </c>
      <c r="E24" s="22">
        <v>0.2518615</v>
      </c>
      <c r="F24" s="22">
        <v>0.2518615</v>
      </c>
      <c r="G24" s="22"/>
      <c r="H24" s="22"/>
      <c r="I24" s="19"/>
      <c r="J24" s="19"/>
      <c r="K24" s="19"/>
      <c r="L24" s="19"/>
      <c r="M24" s="19"/>
      <c r="N24" s="19"/>
      <c r="O24" s="3"/>
      <c r="P24" s="3"/>
    </row>
    <row r="25" spans="2:16" ht="30.75">
      <c r="B25" s="9" t="s">
        <v>242</v>
      </c>
      <c r="C25" s="9">
        <v>3.2444949999999997</v>
      </c>
      <c r="D25" s="22">
        <v>3.2444949999999997</v>
      </c>
      <c r="E25" s="22">
        <v>0.360778</v>
      </c>
      <c r="F25" s="22">
        <v>0.360778</v>
      </c>
      <c r="G25" s="22"/>
      <c r="H25" s="22"/>
      <c r="I25" s="19"/>
      <c r="J25" s="19"/>
      <c r="K25" s="19"/>
      <c r="L25" s="19"/>
      <c r="M25" s="19"/>
      <c r="N25" s="19"/>
      <c r="O25" s="3"/>
      <c r="P25" s="3"/>
    </row>
    <row r="26" spans="2:16" ht="30.75">
      <c r="B26" s="9" t="s">
        <v>243</v>
      </c>
      <c r="C26" s="9"/>
      <c r="D26" s="22"/>
      <c r="E26" s="22"/>
      <c r="F26" s="22"/>
      <c r="G26" s="22">
        <v>0.48696749999999994</v>
      </c>
      <c r="H26" s="22">
        <v>0.48696749999999994</v>
      </c>
      <c r="I26" s="19"/>
      <c r="J26" s="19"/>
      <c r="K26" s="19"/>
      <c r="L26" s="19"/>
      <c r="M26" s="19"/>
      <c r="N26" s="19"/>
      <c r="O26" s="3"/>
      <c r="P26" s="3"/>
    </row>
    <row r="27" spans="2:16" ht="30.75">
      <c r="B27" s="9" t="s">
        <v>244</v>
      </c>
      <c r="C27" s="9"/>
      <c r="D27" s="22"/>
      <c r="E27" s="22"/>
      <c r="F27" s="22"/>
      <c r="G27" s="22">
        <v>0.6141459999999999</v>
      </c>
      <c r="H27" s="22">
        <v>0.6141459999999999</v>
      </c>
      <c r="I27" s="19"/>
      <c r="J27" s="19"/>
      <c r="K27" s="19"/>
      <c r="L27" s="19"/>
      <c r="M27" s="19"/>
      <c r="N27" s="19"/>
      <c r="O27" s="3"/>
      <c r="P27" s="3"/>
    </row>
    <row r="28" spans="2:16" ht="30.75">
      <c r="B28" s="9" t="s">
        <v>245</v>
      </c>
      <c r="C28" s="9"/>
      <c r="D28" s="22"/>
      <c r="E28" s="22"/>
      <c r="F28" s="22"/>
      <c r="G28" s="22">
        <v>0.6952784999999999</v>
      </c>
      <c r="H28" s="22">
        <v>0.6952784999999999</v>
      </c>
      <c r="I28" s="19"/>
      <c r="J28" s="19"/>
      <c r="K28" s="19"/>
      <c r="L28" s="19"/>
      <c r="M28" s="19"/>
      <c r="N28" s="19"/>
      <c r="O28" s="3"/>
      <c r="P28" s="3"/>
    </row>
    <row r="29" spans="2:16" ht="28.5" customHeight="1">
      <c r="B29" s="110" t="s">
        <v>246</v>
      </c>
      <c r="C29" s="110"/>
      <c r="D29" s="110"/>
      <c r="E29" s="110"/>
      <c r="F29" s="110"/>
      <c r="G29" s="110"/>
      <c r="H29" s="110"/>
      <c r="I29" s="110"/>
      <c r="J29" s="110"/>
      <c r="K29" s="110"/>
      <c r="L29" s="110"/>
      <c r="M29" s="110"/>
      <c r="N29" s="110"/>
      <c r="O29" s="6"/>
      <c r="P29" s="6"/>
    </row>
    <row r="30" spans="2:16" ht="15.75">
      <c r="B30" s="9"/>
      <c r="C30" s="18" t="s">
        <v>247</v>
      </c>
      <c r="D30" s="18"/>
      <c r="E30" s="18" t="s">
        <v>160</v>
      </c>
      <c r="F30" s="18"/>
      <c r="G30" s="18" t="s">
        <v>161</v>
      </c>
      <c r="H30" s="19"/>
      <c r="I30" s="19"/>
      <c r="J30" s="19"/>
      <c r="K30" s="19"/>
      <c r="L30" s="19"/>
      <c r="M30" s="19"/>
      <c r="N30" s="19"/>
      <c r="O30" s="3"/>
      <c r="P30" s="3"/>
    </row>
    <row r="31" spans="2:16" ht="15.75">
      <c r="B31" s="9"/>
      <c r="C31" s="9">
        <v>1</v>
      </c>
      <c r="D31" s="9"/>
      <c r="E31" s="9" t="s">
        <v>162</v>
      </c>
      <c r="F31" s="9"/>
      <c r="G31" s="9" t="s">
        <v>163</v>
      </c>
      <c r="H31" s="19"/>
      <c r="I31" s="19"/>
      <c r="J31" s="19"/>
      <c r="K31" s="19"/>
      <c r="L31" s="19"/>
      <c r="M31" s="19"/>
      <c r="N31" s="19"/>
      <c r="O31" s="3"/>
      <c r="P31" s="3"/>
    </row>
    <row r="32" spans="2:16" ht="15.75">
      <c r="B32" s="9"/>
      <c r="C32" s="9">
        <v>2</v>
      </c>
      <c r="D32" s="9"/>
      <c r="E32" s="9" t="s">
        <v>164</v>
      </c>
      <c r="F32" s="9"/>
      <c r="G32" s="9" t="s">
        <v>165</v>
      </c>
      <c r="H32" s="19"/>
      <c r="I32" s="19"/>
      <c r="J32" s="19"/>
      <c r="K32" s="19"/>
      <c r="L32" s="19"/>
      <c r="M32" s="19"/>
      <c r="N32" s="19"/>
      <c r="O32" s="3"/>
      <c r="P32" s="3"/>
    </row>
    <row r="33" spans="2:16" ht="15.75">
      <c r="B33" s="9"/>
      <c r="C33" s="9"/>
      <c r="D33" s="9"/>
      <c r="E33" s="9"/>
      <c r="F33" s="9"/>
      <c r="G33" s="9" t="s">
        <v>166</v>
      </c>
      <c r="H33" s="19"/>
      <c r="I33" s="19"/>
      <c r="J33" s="19"/>
      <c r="K33" s="19"/>
      <c r="L33" s="19"/>
      <c r="M33" s="19"/>
      <c r="N33" s="19"/>
      <c r="O33" s="3"/>
      <c r="P33" s="3"/>
    </row>
    <row r="34" spans="2:16" ht="15.75">
      <c r="B34" s="9"/>
      <c r="C34" s="9"/>
      <c r="D34" s="9"/>
      <c r="E34" s="9"/>
      <c r="F34" s="9"/>
      <c r="G34" s="9" t="s">
        <v>167</v>
      </c>
      <c r="H34" s="19"/>
      <c r="I34" s="19"/>
      <c r="J34" s="19"/>
      <c r="K34" s="19"/>
      <c r="L34" s="19"/>
      <c r="M34" s="19"/>
      <c r="N34" s="19"/>
      <c r="O34" s="3"/>
      <c r="P34" s="3"/>
    </row>
    <row r="35" spans="2:16" ht="15.75">
      <c r="B35" s="9"/>
      <c r="C35" s="9">
        <v>3</v>
      </c>
      <c r="D35" s="9"/>
      <c r="E35" s="9" t="s">
        <v>168</v>
      </c>
      <c r="F35" s="9"/>
      <c r="G35" s="9" t="s">
        <v>169</v>
      </c>
      <c r="H35" s="19"/>
      <c r="I35" s="19"/>
      <c r="J35" s="19"/>
      <c r="K35" s="19"/>
      <c r="L35" s="19"/>
      <c r="M35" s="19"/>
      <c r="N35" s="19"/>
      <c r="O35" s="3"/>
      <c r="P35" s="3"/>
    </row>
    <row r="36" spans="2:16" ht="15.75">
      <c r="B36" s="9"/>
      <c r="C36" s="9"/>
      <c r="D36" s="9"/>
      <c r="E36" s="9"/>
      <c r="F36" s="9"/>
      <c r="G36" s="9" t="s">
        <v>170</v>
      </c>
      <c r="H36" s="19"/>
      <c r="I36" s="19"/>
      <c r="J36" s="19"/>
      <c r="K36" s="19"/>
      <c r="L36" s="19"/>
      <c r="M36" s="19"/>
      <c r="N36" s="19"/>
      <c r="O36" s="3"/>
      <c r="P36" s="3"/>
    </row>
    <row r="37" spans="2:16" ht="15.75">
      <c r="B37" s="9"/>
      <c r="C37" s="9"/>
      <c r="D37" s="9"/>
      <c r="E37" s="9"/>
      <c r="F37" s="9"/>
      <c r="G37" s="9" t="s">
        <v>171</v>
      </c>
      <c r="H37" s="19"/>
      <c r="I37" s="19"/>
      <c r="J37" s="19"/>
      <c r="K37" s="19"/>
      <c r="L37" s="19"/>
      <c r="M37" s="19"/>
      <c r="N37" s="19"/>
      <c r="O37" s="3"/>
      <c r="P37" s="3"/>
    </row>
    <row r="38" spans="2:16" ht="15.75">
      <c r="B38" s="9"/>
      <c r="C38" s="9"/>
      <c r="D38" s="9"/>
      <c r="E38" s="9"/>
      <c r="F38" s="9"/>
      <c r="G38" s="9" t="s">
        <v>172</v>
      </c>
      <c r="H38" s="19"/>
      <c r="I38" s="19"/>
      <c r="J38" s="19"/>
      <c r="K38" s="19"/>
      <c r="L38" s="19"/>
      <c r="M38" s="19"/>
      <c r="N38" s="19"/>
      <c r="O38" s="3"/>
      <c r="P38" s="3"/>
    </row>
    <row r="39" spans="2:16" ht="15.75">
      <c r="B39" s="9"/>
      <c r="C39" s="9"/>
      <c r="D39" s="9"/>
      <c r="E39" s="9"/>
      <c r="F39" s="9"/>
      <c r="G39" s="9" t="s">
        <v>173</v>
      </c>
      <c r="H39" s="19"/>
      <c r="I39" s="19"/>
      <c r="J39" s="19"/>
      <c r="K39" s="19"/>
      <c r="L39" s="19"/>
      <c r="M39" s="19"/>
      <c r="N39" s="19"/>
      <c r="O39" s="3"/>
      <c r="P39" s="3"/>
    </row>
    <row r="40" spans="2:16" ht="15.75">
      <c r="B40" s="9"/>
      <c r="C40" s="9"/>
      <c r="D40" s="9"/>
      <c r="E40" s="9"/>
      <c r="F40" s="9"/>
      <c r="G40" s="9" t="s">
        <v>174</v>
      </c>
      <c r="H40" s="19"/>
      <c r="I40" s="19"/>
      <c r="J40" s="19"/>
      <c r="K40" s="19"/>
      <c r="L40" s="19"/>
      <c r="M40" s="19"/>
      <c r="N40" s="19"/>
      <c r="O40" s="3"/>
      <c r="P40" s="3"/>
    </row>
    <row r="41" spans="2:16" ht="15.75">
      <c r="B41" s="9"/>
      <c r="C41" s="9"/>
      <c r="D41" s="9"/>
      <c r="E41" s="9"/>
      <c r="F41" s="9"/>
      <c r="G41" s="9" t="s">
        <v>175</v>
      </c>
      <c r="H41" s="19"/>
      <c r="I41" s="19"/>
      <c r="J41" s="19"/>
      <c r="K41" s="19"/>
      <c r="L41" s="19"/>
      <c r="M41" s="19"/>
      <c r="N41" s="19"/>
      <c r="O41" s="3"/>
      <c r="P41" s="3"/>
    </row>
    <row r="42" spans="2:16" ht="15.75">
      <c r="B42" s="9"/>
      <c r="C42" s="9">
        <v>4</v>
      </c>
      <c r="D42" s="9"/>
      <c r="E42" s="9" t="s">
        <v>176</v>
      </c>
      <c r="F42" s="9"/>
      <c r="G42" s="9" t="s">
        <v>177</v>
      </c>
      <c r="H42" s="19"/>
      <c r="I42" s="19"/>
      <c r="J42" s="19"/>
      <c r="K42" s="19"/>
      <c r="L42" s="19"/>
      <c r="M42" s="19"/>
      <c r="N42" s="19"/>
      <c r="O42" s="3"/>
      <c r="P42" s="3"/>
    </row>
    <row r="43" spans="2:16" ht="15.75">
      <c r="B43" s="9"/>
      <c r="C43" s="9">
        <v>5</v>
      </c>
      <c r="D43" s="9"/>
      <c r="E43" s="9" t="s">
        <v>178</v>
      </c>
      <c r="F43" s="9"/>
      <c r="G43" s="9" t="s">
        <v>179</v>
      </c>
      <c r="H43" s="19"/>
      <c r="I43" s="19"/>
      <c r="J43" s="19"/>
      <c r="K43" s="19"/>
      <c r="L43" s="19"/>
      <c r="M43" s="19"/>
      <c r="N43" s="19"/>
      <c r="O43" s="3"/>
      <c r="P43" s="3"/>
    </row>
    <row r="44" spans="2:16" ht="15.75">
      <c r="B44" s="9"/>
      <c r="C44" s="9">
        <v>6</v>
      </c>
      <c r="D44" s="9"/>
      <c r="E44" s="9" t="s">
        <v>180</v>
      </c>
      <c r="F44" s="9"/>
      <c r="G44" s="9" t="s">
        <v>181</v>
      </c>
      <c r="H44" s="19"/>
      <c r="I44" s="19"/>
      <c r="J44" s="19"/>
      <c r="K44" s="19"/>
      <c r="L44" s="19"/>
      <c r="M44" s="19"/>
      <c r="N44" s="19"/>
      <c r="O44" s="3"/>
      <c r="P44" s="3"/>
    </row>
    <row r="45" spans="2:16" ht="15">
      <c r="B45" s="1"/>
      <c r="C45" s="2"/>
      <c r="D45" s="1"/>
      <c r="E45" s="1"/>
      <c r="F45" s="1"/>
      <c r="G45" s="1"/>
      <c r="H45" s="3"/>
      <c r="I45" s="3"/>
      <c r="J45" s="3"/>
      <c r="K45" s="3"/>
      <c r="L45" s="3"/>
      <c r="M45" s="3"/>
      <c r="N45" s="3"/>
      <c r="O45" s="3"/>
      <c r="P45" s="3"/>
    </row>
  </sheetData>
  <sheetProtection/>
  <mergeCells count="16">
    <mergeCell ref="B29:N29"/>
    <mergeCell ref="B4:L4"/>
    <mergeCell ref="B22:B23"/>
    <mergeCell ref="M4:N4"/>
    <mergeCell ref="C5:D5"/>
    <mergeCell ref="E5:F5"/>
    <mergeCell ref="G5:H5"/>
    <mergeCell ref="I5:J5"/>
    <mergeCell ref="K5:L5"/>
    <mergeCell ref="F2:H2"/>
    <mergeCell ref="G21:H21"/>
    <mergeCell ref="C22:D22"/>
    <mergeCell ref="E22:F22"/>
    <mergeCell ref="G22:H22"/>
    <mergeCell ref="F3:H3"/>
    <mergeCell ref="B21:F21"/>
  </mergeCells>
  <printOptions horizontalCentered="1"/>
  <pageMargins left="0.6299212598425197" right="0.6299212598425197" top="0.7480314960629921" bottom="0.7480314960629921" header="0" footer="0"/>
  <pageSetup fitToHeight="1" fitToWidth="1" horizontalDpi="600" verticalDpi="600" orientation="landscape" scale="53" r:id="rId1"/>
  <rowBreaks count="1" manualBreakCount="1">
    <brk id="2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selection activeCell="A1" sqref="A1:F56"/>
    </sheetView>
  </sheetViews>
  <sheetFormatPr defaultColWidth="9.140625" defaultRowHeight="15"/>
  <cols>
    <col min="1" max="1" width="21.8515625" style="28" customWidth="1"/>
    <col min="2" max="2" width="25.00390625" style="0" customWidth="1"/>
    <col min="3" max="3" width="12.7109375" style="0" customWidth="1"/>
    <col min="4" max="4" width="17.8515625" style="0" customWidth="1"/>
    <col min="5" max="5" width="12.7109375" style="0" customWidth="1"/>
    <col min="6" max="6" width="14.00390625" style="0" customWidth="1"/>
  </cols>
  <sheetData>
    <row r="1" spans="1:6" ht="15.75">
      <c r="A1" s="31"/>
      <c r="B1" s="30" t="s">
        <v>312</v>
      </c>
      <c r="C1" s="30" t="s">
        <v>251</v>
      </c>
      <c r="D1" s="29"/>
      <c r="E1" s="29"/>
      <c r="F1" s="29"/>
    </row>
    <row r="2" spans="1:6" s="28" customFormat="1" ht="15.75">
      <c r="A2" s="31"/>
      <c r="B2" s="31"/>
      <c r="C2" s="31" t="s">
        <v>252</v>
      </c>
      <c r="D2" s="31" t="s">
        <v>253</v>
      </c>
      <c r="E2" s="31" t="s">
        <v>313</v>
      </c>
      <c r="F2" s="31"/>
    </row>
    <row r="3" spans="1:6" ht="15.75">
      <c r="A3" s="31"/>
      <c r="B3" s="29"/>
      <c r="C3" s="29"/>
      <c r="D3" s="29"/>
      <c r="E3" s="29"/>
      <c r="F3" s="29"/>
    </row>
    <row r="4" spans="1:6" s="50" customFormat="1" ht="15.75">
      <c r="A4" s="35"/>
      <c r="B4" s="35" t="s">
        <v>254</v>
      </c>
      <c r="C4" s="35" t="s">
        <v>252</v>
      </c>
      <c r="D4" s="35" t="s">
        <v>255</v>
      </c>
      <c r="E4" s="35" t="s">
        <v>256</v>
      </c>
      <c r="F4" s="35" t="s">
        <v>257</v>
      </c>
    </row>
    <row r="5" spans="1:6" ht="15.75">
      <c r="A5" s="31"/>
      <c r="B5" s="29" t="s">
        <v>258</v>
      </c>
      <c r="C5" s="31"/>
      <c r="D5" s="31"/>
      <c r="E5" s="31"/>
      <c r="F5" s="31" t="s">
        <v>259</v>
      </c>
    </row>
    <row r="6" spans="1:6" ht="15.75">
      <c r="A6" s="31" t="s">
        <v>260</v>
      </c>
      <c r="B6" s="29" t="s">
        <v>261</v>
      </c>
      <c r="C6" s="31">
        <v>25</v>
      </c>
      <c r="D6" s="31">
        <v>35</v>
      </c>
      <c r="E6" s="32">
        <f>D6*C6</f>
        <v>875</v>
      </c>
      <c r="F6" s="33" t="s">
        <v>317</v>
      </c>
    </row>
    <row r="7" spans="1:6" ht="15.75">
      <c r="A7" s="31"/>
      <c r="B7" s="29" t="s">
        <v>262</v>
      </c>
      <c r="C7" s="31">
        <v>30</v>
      </c>
      <c r="D7" s="31">
        <v>45</v>
      </c>
      <c r="E7" s="32">
        <f>D7*C7</f>
        <v>1350</v>
      </c>
      <c r="F7" s="34" t="s">
        <v>318</v>
      </c>
    </row>
    <row r="8" spans="1:6" ht="15.75">
      <c r="A8" s="31"/>
      <c r="B8" s="30"/>
      <c r="C8" s="35"/>
      <c r="D8" s="35"/>
      <c r="E8" s="36">
        <f>SUM(E6:E7)</f>
        <v>2225</v>
      </c>
      <c r="F8" s="31"/>
    </row>
    <row r="9" spans="1:6" ht="15.75">
      <c r="A9" s="31" t="s">
        <v>263</v>
      </c>
      <c r="B9" s="29" t="s">
        <v>261</v>
      </c>
      <c r="C9" s="31">
        <v>25</v>
      </c>
      <c r="D9" s="31">
        <v>35</v>
      </c>
      <c r="E9" s="32">
        <f>D9*C9</f>
        <v>875</v>
      </c>
      <c r="F9" s="31" t="s">
        <v>264</v>
      </c>
    </row>
    <row r="10" spans="1:6" ht="15.75">
      <c r="A10" s="31"/>
      <c r="B10" s="29" t="s">
        <v>265</v>
      </c>
      <c r="C10" s="31">
        <v>15</v>
      </c>
      <c r="D10" s="31">
        <v>45</v>
      </c>
      <c r="E10" s="32">
        <f>D10*C10</f>
        <v>675</v>
      </c>
      <c r="F10" s="31" t="s">
        <v>264</v>
      </c>
    </row>
    <row r="11" spans="1:6" ht="15.75">
      <c r="A11" s="31"/>
      <c r="B11" s="29" t="s">
        <v>266</v>
      </c>
      <c r="C11" s="31">
        <v>15</v>
      </c>
      <c r="D11" s="31">
        <v>40</v>
      </c>
      <c r="E11" s="32">
        <f>D11*C11</f>
        <v>600</v>
      </c>
      <c r="F11" s="31" t="s">
        <v>264</v>
      </c>
    </row>
    <row r="12" spans="1:6" ht="15.75">
      <c r="A12" s="31"/>
      <c r="B12" s="30"/>
      <c r="C12" s="35"/>
      <c r="D12" s="35"/>
      <c r="E12" s="36">
        <f>SUM(E9:E11)</f>
        <v>2150</v>
      </c>
      <c r="F12" s="31"/>
    </row>
    <row r="13" spans="1:6" ht="15.75">
      <c r="A13" s="31" t="s">
        <v>267</v>
      </c>
      <c r="B13" s="29" t="s">
        <v>261</v>
      </c>
      <c r="C13" s="31">
        <v>25</v>
      </c>
      <c r="D13" s="31">
        <v>35</v>
      </c>
      <c r="E13" s="32">
        <f>D13*C13</f>
        <v>875</v>
      </c>
      <c r="F13" s="31" t="s">
        <v>264</v>
      </c>
    </row>
    <row r="14" spans="1:6" ht="15.75">
      <c r="A14" s="31"/>
      <c r="B14" s="29" t="s">
        <v>265</v>
      </c>
      <c r="C14" s="31">
        <v>15</v>
      </c>
      <c r="D14" s="31">
        <v>45</v>
      </c>
      <c r="E14" s="32">
        <f>D14*C14</f>
        <v>675</v>
      </c>
      <c r="F14" s="31" t="s">
        <v>264</v>
      </c>
    </row>
    <row r="15" spans="1:6" ht="15.75">
      <c r="A15" s="31"/>
      <c r="B15" s="29" t="s">
        <v>268</v>
      </c>
      <c r="C15" s="31">
        <v>15</v>
      </c>
      <c r="D15" s="31">
        <v>45</v>
      </c>
      <c r="E15" s="32">
        <f>D15*C15</f>
        <v>675</v>
      </c>
      <c r="F15" s="31" t="s">
        <v>264</v>
      </c>
    </row>
    <row r="16" spans="1:6" ht="15.75">
      <c r="A16" s="31"/>
      <c r="B16" s="30"/>
      <c r="C16" s="35"/>
      <c r="D16" s="35"/>
      <c r="E16" s="36">
        <f>SUM(E13:E15)</f>
        <v>2225</v>
      </c>
      <c r="F16" s="31"/>
    </row>
    <row r="17" spans="1:6" ht="15.75">
      <c r="A17" s="31" t="s">
        <v>269</v>
      </c>
      <c r="B17" s="29" t="s">
        <v>261</v>
      </c>
      <c r="C17" s="31">
        <v>25</v>
      </c>
      <c r="D17" s="31">
        <v>35</v>
      </c>
      <c r="E17" s="32">
        <f>D17*C17</f>
        <v>875</v>
      </c>
      <c r="F17" s="31" t="s">
        <v>264</v>
      </c>
    </row>
    <row r="18" spans="1:6" ht="15.75">
      <c r="A18" s="31"/>
      <c r="B18" s="29" t="s">
        <v>270</v>
      </c>
      <c r="C18" s="31">
        <v>30</v>
      </c>
      <c r="D18" s="31">
        <v>50</v>
      </c>
      <c r="E18" s="32">
        <f>D18*C18</f>
        <v>1500</v>
      </c>
      <c r="F18" s="31" t="s">
        <v>264</v>
      </c>
    </row>
    <row r="19" spans="1:6" ht="15.75">
      <c r="A19" s="31"/>
      <c r="B19" s="30"/>
      <c r="C19" s="35"/>
      <c r="D19" s="35"/>
      <c r="E19" s="36">
        <f>SUM(E17:E18)</f>
        <v>2375</v>
      </c>
      <c r="F19" s="31"/>
    </row>
    <row r="20" spans="1:6" ht="15.75">
      <c r="A20" s="31"/>
      <c r="B20" s="29"/>
      <c r="C20" s="31"/>
      <c r="D20" s="31"/>
      <c r="E20" s="31"/>
      <c r="F20" s="31"/>
    </row>
    <row r="21" spans="1:6" ht="15.75">
      <c r="A21" s="31"/>
      <c r="B21" s="29" t="s">
        <v>271</v>
      </c>
      <c r="C21" s="31">
        <v>200</v>
      </c>
      <c r="D21" s="31">
        <v>6</v>
      </c>
      <c r="E21" s="32">
        <f>D21*C21</f>
        <v>1200</v>
      </c>
      <c r="F21" s="31"/>
    </row>
    <row r="22" spans="1:6" ht="15.75">
      <c r="A22" s="31"/>
      <c r="B22" s="29"/>
      <c r="C22" s="31"/>
      <c r="D22" s="31"/>
      <c r="E22" s="31"/>
      <c r="F22" s="31"/>
    </row>
    <row r="23" spans="1:6" ht="15.75">
      <c r="A23" s="119" t="s">
        <v>320</v>
      </c>
      <c r="B23" s="120"/>
      <c r="C23" s="35" t="s">
        <v>272</v>
      </c>
      <c r="D23" s="35" t="s">
        <v>273</v>
      </c>
      <c r="E23" s="35" t="s">
        <v>274</v>
      </c>
      <c r="F23" s="35" t="s">
        <v>275</v>
      </c>
    </row>
    <row r="24" spans="1:6" ht="15.75">
      <c r="A24" s="35" t="s">
        <v>1</v>
      </c>
      <c r="B24" s="30" t="s">
        <v>276</v>
      </c>
      <c r="C24" s="35">
        <f>E21+E8</f>
        <v>3425</v>
      </c>
      <c r="D24" s="35">
        <f>E12+E21</f>
        <v>3350</v>
      </c>
      <c r="E24" s="35">
        <f>E16+E21</f>
        <v>3425</v>
      </c>
      <c r="F24" s="35">
        <f>E19+E21</f>
        <v>3575</v>
      </c>
    </row>
    <row r="25" spans="1:6" ht="15.75">
      <c r="A25" s="31" t="s">
        <v>277</v>
      </c>
      <c r="B25" s="29"/>
      <c r="C25" s="31" t="s">
        <v>278</v>
      </c>
      <c r="D25" s="31"/>
      <c r="E25" s="31"/>
      <c r="F25" s="31"/>
    </row>
    <row r="26" spans="1:6" ht="15.75">
      <c r="A26" s="31"/>
      <c r="B26" s="29" t="s">
        <v>279</v>
      </c>
      <c r="C26" s="31">
        <v>120</v>
      </c>
      <c r="D26" s="32">
        <v>10.5</v>
      </c>
      <c r="E26" s="32">
        <f aca="true" t="shared" si="0" ref="E26:E32">D26*C26</f>
        <v>1260</v>
      </c>
      <c r="F26" s="31"/>
    </row>
    <row r="27" spans="1:6" ht="15.75">
      <c r="A27" s="31"/>
      <c r="B27" s="29" t="s">
        <v>280</v>
      </c>
      <c r="C27" s="31">
        <v>230</v>
      </c>
      <c r="D27" s="32">
        <v>9.5</v>
      </c>
      <c r="E27" s="32">
        <f t="shared" si="0"/>
        <v>2185</v>
      </c>
      <c r="F27" s="31"/>
    </row>
    <row r="28" spans="1:6" ht="15.75">
      <c r="A28" s="31"/>
      <c r="B28" s="29" t="s">
        <v>281</v>
      </c>
      <c r="C28" s="31">
        <v>90</v>
      </c>
      <c r="D28" s="32">
        <v>20.5</v>
      </c>
      <c r="E28" s="32">
        <f t="shared" si="0"/>
        <v>1845</v>
      </c>
      <c r="F28" s="31"/>
    </row>
    <row r="29" spans="1:6" ht="15.75">
      <c r="A29" s="31"/>
      <c r="B29" s="29" t="s">
        <v>282</v>
      </c>
      <c r="C29" s="31">
        <v>250</v>
      </c>
      <c r="D29" s="32">
        <v>9</v>
      </c>
      <c r="E29" s="32">
        <f t="shared" si="0"/>
        <v>2250</v>
      </c>
      <c r="F29" s="31"/>
    </row>
    <row r="30" spans="1:6" ht="15.75">
      <c r="A30" s="31"/>
      <c r="B30" s="29" t="s">
        <v>283</v>
      </c>
      <c r="C30" s="31">
        <v>55</v>
      </c>
      <c r="D30" s="32">
        <v>14</v>
      </c>
      <c r="E30" s="32">
        <f t="shared" si="0"/>
        <v>770</v>
      </c>
      <c r="F30" s="31"/>
    </row>
    <row r="31" spans="1:6" ht="15.75">
      <c r="A31" s="31"/>
      <c r="B31" s="29" t="s">
        <v>284</v>
      </c>
      <c r="C31" s="31">
        <v>2</v>
      </c>
      <c r="D31" s="32">
        <v>450</v>
      </c>
      <c r="E31" s="32">
        <f t="shared" si="0"/>
        <v>900</v>
      </c>
      <c r="F31" s="31"/>
    </row>
    <row r="32" spans="1:6" ht="15.75">
      <c r="A32" s="31"/>
      <c r="B32" s="29" t="s">
        <v>285</v>
      </c>
      <c r="C32" s="31">
        <v>2</v>
      </c>
      <c r="D32" s="32">
        <v>450</v>
      </c>
      <c r="E32" s="32">
        <f t="shared" si="0"/>
        <v>900</v>
      </c>
      <c r="F32" s="31"/>
    </row>
    <row r="33" spans="1:6" ht="15.75">
      <c r="A33" s="31"/>
      <c r="B33" s="29" t="s">
        <v>286</v>
      </c>
      <c r="C33" s="31" t="s">
        <v>287</v>
      </c>
      <c r="D33" s="31"/>
      <c r="E33" s="32">
        <v>1000</v>
      </c>
      <c r="F33" s="31"/>
    </row>
    <row r="34" spans="1:6" ht="15.75">
      <c r="A34" s="35" t="s">
        <v>288</v>
      </c>
      <c r="B34" s="30" t="s">
        <v>276</v>
      </c>
      <c r="C34" s="35"/>
      <c r="D34" s="35"/>
      <c r="E34" s="36">
        <f>SUM(E26:E33)</f>
        <v>11110</v>
      </c>
      <c r="F34" s="31"/>
    </row>
    <row r="35" spans="1:6" ht="15.75">
      <c r="A35" s="31" t="s">
        <v>289</v>
      </c>
      <c r="B35" s="29"/>
      <c r="C35" s="31" t="s">
        <v>290</v>
      </c>
      <c r="D35" s="31"/>
      <c r="E35" s="31"/>
      <c r="F35" s="31"/>
    </row>
    <row r="36" spans="1:6" ht="15.75">
      <c r="A36" s="31"/>
      <c r="B36" s="29" t="s">
        <v>291</v>
      </c>
      <c r="C36" s="31">
        <v>2</v>
      </c>
      <c r="D36" s="32">
        <v>167</v>
      </c>
      <c r="E36" s="32">
        <f>D36*C36</f>
        <v>334</v>
      </c>
      <c r="F36" s="31"/>
    </row>
    <row r="37" spans="1:6" ht="15.75">
      <c r="A37" s="31"/>
      <c r="B37" s="29" t="s">
        <v>292</v>
      </c>
      <c r="C37" s="31">
        <v>3</v>
      </c>
      <c r="D37" s="32">
        <v>167</v>
      </c>
      <c r="E37" s="32">
        <f>D37*C37</f>
        <v>501</v>
      </c>
      <c r="F37" s="31"/>
    </row>
    <row r="38" spans="1:6" ht="15.75">
      <c r="A38" s="31"/>
      <c r="B38" s="115" t="s">
        <v>293</v>
      </c>
      <c r="C38" s="31">
        <v>15</v>
      </c>
      <c r="D38" s="32">
        <v>167</v>
      </c>
      <c r="E38" s="32">
        <f>D38*C38</f>
        <v>2505</v>
      </c>
      <c r="F38" s="31"/>
    </row>
    <row r="39" spans="1:6" ht="15.75">
      <c r="A39" s="31"/>
      <c r="B39" s="115"/>
      <c r="C39" s="31"/>
      <c r="D39" s="31"/>
      <c r="E39" s="31"/>
      <c r="F39" s="31"/>
    </row>
    <row r="40" spans="1:6" ht="15.75">
      <c r="A40" s="31"/>
      <c r="B40" s="29" t="s">
        <v>294</v>
      </c>
      <c r="C40" s="31">
        <v>55</v>
      </c>
      <c r="D40" s="32">
        <v>63.6</v>
      </c>
      <c r="E40" s="32">
        <f>D40*C40</f>
        <v>3498</v>
      </c>
      <c r="F40" s="31"/>
    </row>
    <row r="41" spans="1:6" ht="15.75">
      <c r="A41" s="31"/>
      <c r="B41" s="29" t="s">
        <v>295</v>
      </c>
      <c r="C41" s="31">
        <v>5.4</v>
      </c>
      <c r="D41" s="32">
        <v>63.6</v>
      </c>
      <c r="E41" s="32">
        <v>343</v>
      </c>
      <c r="F41" s="31"/>
    </row>
    <row r="42" spans="1:6" ht="15.75">
      <c r="A42" s="35"/>
      <c r="B42" s="115" t="s">
        <v>296</v>
      </c>
      <c r="C42" s="31">
        <v>15</v>
      </c>
      <c r="D42" s="32">
        <v>167</v>
      </c>
      <c r="E42" s="32">
        <f>D42*C42</f>
        <v>2505</v>
      </c>
      <c r="F42" s="31"/>
    </row>
    <row r="43" spans="1:6" ht="15.75">
      <c r="A43" s="31"/>
      <c r="B43" s="115"/>
      <c r="C43" s="31"/>
      <c r="D43" s="31"/>
      <c r="E43" s="31"/>
      <c r="F43" s="31"/>
    </row>
    <row r="44" spans="1:6" ht="15.75">
      <c r="A44" s="31"/>
      <c r="B44" s="37" t="s">
        <v>297</v>
      </c>
      <c r="C44" s="31">
        <v>15</v>
      </c>
      <c r="D44" s="32">
        <v>167</v>
      </c>
      <c r="E44" s="32">
        <f>D44*C44</f>
        <v>2505</v>
      </c>
      <c r="F44" s="31"/>
    </row>
    <row r="45" spans="1:6" ht="15.75">
      <c r="A45" s="35" t="s">
        <v>298</v>
      </c>
      <c r="B45" s="30" t="s">
        <v>276</v>
      </c>
      <c r="C45" s="31"/>
      <c r="D45" s="31"/>
      <c r="E45" s="36">
        <f>SUM(E36:E44)</f>
        <v>12191</v>
      </c>
      <c r="F45" s="31"/>
    </row>
    <row r="46" spans="1:6" ht="15.75">
      <c r="A46" s="31" t="s">
        <v>299</v>
      </c>
      <c r="B46" s="30"/>
      <c r="C46" s="31" t="s">
        <v>300</v>
      </c>
      <c r="D46" s="31"/>
      <c r="E46" s="36"/>
      <c r="F46" s="31"/>
    </row>
    <row r="47" spans="1:6" ht="15.75">
      <c r="A47" s="35"/>
      <c r="B47" s="29" t="s">
        <v>301</v>
      </c>
      <c r="C47" s="31">
        <v>27.5</v>
      </c>
      <c r="D47" s="32">
        <v>62.8</v>
      </c>
      <c r="E47" s="32">
        <f>D47*C47</f>
        <v>1727</v>
      </c>
      <c r="F47" s="31"/>
    </row>
    <row r="48" spans="1:6" ht="15.75">
      <c r="A48" s="35"/>
      <c r="B48" s="29" t="s">
        <v>302</v>
      </c>
      <c r="C48" s="31">
        <v>16.5</v>
      </c>
      <c r="D48" s="32">
        <v>62.8</v>
      </c>
      <c r="E48" s="32">
        <f>C48*D48</f>
        <v>1036.2</v>
      </c>
      <c r="F48" s="31"/>
    </row>
    <row r="49" spans="1:6" ht="15.75">
      <c r="A49" s="35" t="s">
        <v>303</v>
      </c>
      <c r="B49" s="30" t="s">
        <v>276</v>
      </c>
      <c r="C49" s="35"/>
      <c r="D49" s="35"/>
      <c r="E49" s="36">
        <v>2763</v>
      </c>
      <c r="F49" s="31"/>
    </row>
    <row r="50" spans="1:6" ht="15.75">
      <c r="A50" s="31" t="s">
        <v>304</v>
      </c>
      <c r="B50" s="38"/>
      <c r="C50" s="35" t="s">
        <v>287</v>
      </c>
      <c r="D50" s="35"/>
      <c r="E50" s="36">
        <v>5950</v>
      </c>
      <c r="F50" s="31"/>
    </row>
    <row r="51" spans="1:6" ht="15.75">
      <c r="A51" s="34"/>
      <c r="B51" s="30"/>
      <c r="C51" s="30"/>
      <c r="D51" s="30"/>
      <c r="E51" s="39"/>
      <c r="F51" s="29"/>
    </row>
    <row r="52" spans="1:6" ht="15.75">
      <c r="A52" s="35" t="s">
        <v>305</v>
      </c>
      <c r="B52" s="35" t="s">
        <v>260</v>
      </c>
      <c r="C52" s="35" t="s">
        <v>263</v>
      </c>
      <c r="D52" s="35" t="s">
        <v>267</v>
      </c>
      <c r="E52" s="35" t="s">
        <v>269</v>
      </c>
      <c r="F52" s="29"/>
    </row>
    <row r="53" spans="1:6" ht="15.75">
      <c r="A53" s="35" t="s">
        <v>319</v>
      </c>
      <c r="B53" s="36">
        <f>C24+E34+E45+E49+E50</f>
        <v>35439</v>
      </c>
      <c r="C53" s="36">
        <f>D24+E34+E45+E49+E50</f>
        <v>35364</v>
      </c>
      <c r="D53" s="36">
        <f>E24+E34+E45+E49+E50</f>
        <v>35439</v>
      </c>
      <c r="E53" s="36">
        <f>F24+E34+E45+E49+E50</f>
        <v>35589</v>
      </c>
      <c r="F53" s="29"/>
    </row>
    <row r="54" spans="1:6" ht="15.75">
      <c r="A54" s="31"/>
      <c r="B54" s="29"/>
      <c r="C54" s="29"/>
      <c r="D54" s="29"/>
      <c r="E54" s="29"/>
      <c r="F54" s="29"/>
    </row>
    <row r="55" spans="1:6" ht="15.75">
      <c r="A55" s="115" t="s">
        <v>311</v>
      </c>
      <c r="B55" s="115"/>
      <c r="C55" s="115"/>
      <c r="D55" s="115"/>
      <c r="E55" s="115"/>
      <c r="F55" s="115"/>
    </row>
    <row r="56" spans="1:6" ht="26.25" customHeight="1">
      <c r="A56" s="116" t="s">
        <v>306</v>
      </c>
      <c r="B56" s="117"/>
      <c r="C56" s="117"/>
      <c r="D56" s="117"/>
      <c r="E56" s="117"/>
      <c r="F56" s="118"/>
    </row>
  </sheetData>
  <sheetProtection/>
  <mergeCells count="5">
    <mergeCell ref="B38:B39"/>
    <mergeCell ref="B42:B43"/>
    <mergeCell ref="A55:F55"/>
    <mergeCell ref="A56:F56"/>
    <mergeCell ref="A23:B23"/>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V Dulani</dc:creator>
  <cp:keywords/>
  <dc:description/>
  <cp:lastModifiedBy>Viswanth Kanna</cp:lastModifiedBy>
  <cp:lastPrinted>2018-06-26T08:14:16Z</cp:lastPrinted>
  <dcterms:created xsi:type="dcterms:W3CDTF">2006-09-16T00:00:00Z</dcterms:created>
  <dcterms:modified xsi:type="dcterms:W3CDTF">2018-06-26T08:23:29Z</dcterms:modified>
  <cp:category/>
  <cp:version/>
  <cp:contentType/>
  <cp:contentStatus/>
</cp:coreProperties>
</file>